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mc:AlternateContent xmlns:mc="http://schemas.openxmlformats.org/markup-compatibility/2006">
    <mc:Choice Requires="x15">
      <x15ac:absPath xmlns:x15ac="http://schemas.microsoft.com/office/spreadsheetml/2010/11/ac" url="C:\Users\CCAICEDO\AppData\Local\Temp\oa\"/>
    </mc:Choice>
  </mc:AlternateContent>
  <xr:revisionPtr revIDLastSave="0" documentId="8_{E1B90C06-5E09-4582-8838-EF074F9CBA6C}" xr6:coauthVersionLast="45" xr6:coauthVersionMax="45" xr10:uidLastSave="{00000000-0000-0000-0000-000000000000}"/>
  <bookViews>
    <workbookView xWindow="-30" yWindow="-75" windowWidth="23700" windowHeight="12120" xr2:uid="{00000000-000D-0000-FFFF-FFFF00000000}"/>
  </bookViews>
  <sheets>
    <sheet name="DIGITE EL RADICADO" sheetId="3" r:id="rId1"/>
  </sheets>
  <definedNames>
    <definedName name="_xlnm.Print_Area" localSheetId="0">'DIGITE EL RADICADO'!$A$1:$AR$204</definedName>
    <definedName name="Print_Area" localSheetId="0">'DIGITE EL RADICADO'!$A$1:$AQ$204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9" i="3" l="1"/>
  <c r="F195" i="3"/>
  <c r="F198" i="3"/>
  <c r="F196" i="3"/>
  <c r="Y192" i="3"/>
  <c r="AA190" i="3"/>
  <c r="E192" i="3"/>
  <c r="G190" i="3"/>
  <c r="Y189" i="3"/>
  <c r="AA187" i="3"/>
  <c r="E189" i="3"/>
  <c r="G187" i="3"/>
  <c r="G184" i="3"/>
  <c r="AR184" i="3"/>
  <c r="AL183" i="3"/>
  <c r="F160" i="3"/>
  <c r="D150" i="3"/>
  <c r="AD136" i="3"/>
  <c r="AA142" i="3" s="1"/>
  <c r="AK135" i="3"/>
  <c r="AN135" i="3" s="1"/>
  <c r="AK134" i="3"/>
  <c r="AN134" i="3" s="1"/>
  <c r="AK133" i="3"/>
  <c r="AN133" i="3" s="1"/>
  <c r="AK132" i="3"/>
  <c r="AN132" i="3" s="1"/>
  <c r="AK131" i="3"/>
  <c r="AN131" i="3" s="1"/>
  <c r="AK130" i="3"/>
  <c r="AN130" i="3" s="1"/>
  <c r="AK129" i="3"/>
  <c r="AN129" i="3" s="1"/>
  <c r="AK128" i="3"/>
  <c r="AN128" i="3" s="1"/>
  <c r="AK127" i="3"/>
  <c r="AN127" i="3" s="1"/>
  <c r="AK126" i="3"/>
  <c r="AN126" i="3" s="1"/>
  <c r="AK125" i="3"/>
  <c r="AN125" i="3" s="1"/>
  <c r="AK124" i="3"/>
  <c r="AN124" i="3" s="1"/>
  <c r="AK123" i="3"/>
  <c r="AN123" i="3" s="1"/>
  <c r="AK122" i="3"/>
  <c r="AN122" i="3" s="1"/>
  <c r="AK121" i="3"/>
  <c r="AN121" i="3" s="1"/>
  <c r="AK120" i="3"/>
  <c r="AN120" i="3" s="1"/>
  <c r="AK119" i="3"/>
  <c r="AN119" i="3" s="1"/>
  <c r="AK118" i="3"/>
  <c r="AN118" i="3" s="1"/>
  <c r="AK117" i="3"/>
  <c r="AN117" i="3" s="1"/>
  <c r="AK116" i="3"/>
  <c r="AN116" i="3" s="1"/>
  <c r="AK115" i="3"/>
  <c r="AN115" i="3" s="1"/>
  <c r="AK114" i="3"/>
  <c r="AN114" i="3" s="1"/>
  <c r="AK113" i="3"/>
  <c r="AN113" i="3" s="1"/>
  <c r="AK112" i="3"/>
  <c r="AN112" i="3" s="1"/>
  <c r="AK111" i="3"/>
  <c r="AN111" i="3" s="1"/>
  <c r="AK110" i="3"/>
  <c r="AN110" i="3" s="1"/>
  <c r="AK109" i="3"/>
  <c r="AN109" i="3" s="1"/>
  <c r="AK108" i="3"/>
  <c r="AN108" i="3" s="1"/>
  <c r="AK107" i="3"/>
  <c r="AN107" i="3" s="1"/>
  <c r="AK106" i="3"/>
  <c r="AN106" i="3" s="1"/>
  <c r="AK105" i="3"/>
  <c r="AN105" i="3" s="1"/>
  <c r="AK104" i="3"/>
  <c r="AN104" i="3" s="1"/>
  <c r="AK103" i="3"/>
  <c r="AN103" i="3" s="1"/>
  <c r="AK102" i="3"/>
  <c r="AN102" i="3" s="1"/>
  <c r="AK101" i="3"/>
  <c r="AN101" i="3" s="1"/>
  <c r="AK100" i="3"/>
  <c r="AN100" i="3" s="1"/>
  <c r="AK99" i="3"/>
  <c r="AN99" i="3" s="1"/>
  <c r="AK98" i="3"/>
  <c r="AN98" i="3" s="1"/>
  <c r="AK97" i="3"/>
  <c r="AN97" i="3" s="1"/>
  <c r="AK96" i="3"/>
  <c r="AN96" i="3" s="1"/>
  <c r="AK95" i="3"/>
  <c r="AN95" i="3" s="1"/>
  <c r="W136" i="3"/>
  <c r="Z136" i="3" s="1"/>
  <c r="W135" i="3"/>
  <c r="Z135" i="3" s="1"/>
  <c r="W134" i="3"/>
  <c r="Z134" i="3" s="1"/>
  <c r="W133" i="3"/>
  <c r="Z133" i="3" s="1"/>
  <c r="W132" i="3"/>
  <c r="Z132" i="3" s="1"/>
  <c r="W131" i="3"/>
  <c r="Z131" i="3" s="1"/>
  <c r="W130" i="3"/>
  <c r="Z130" i="3" s="1"/>
  <c r="W129" i="3"/>
  <c r="Z129" i="3" s="1"/>
  <c r="W128" i="3"/>
  <c r="Z128" i="3" s="1"/>
  <c r="W127" i="3"/>
  <c r="Z127" i="3" s="1"/>
  <c r="W126" i="3"/>
  <c r="Z126" i="3" s="1"/>
  <c r="W125" i="3"/>
  <c r="Z125" i="3" s="1"/>
  <c r="W124" i="3"/>
  <c r="Z124" i="3" s="1"/>
  <c r="W123" i="3"/>
  <c r="Z123" i="3" s="1"/>
  <c r="W122" i="3"/>
  <c r="Z122" i="3" s="1"/>
  <c r="W121" i="3"/>
  <c r="Z121" i="3" s="1"/>
  <c r="W120" i="3"/>
  <c r="Z120" i="3" s="1"/>
  <c r="W119" i="3"/>
  <c r="Z119" i="3" s="1"/>
  <c r="W118" i="3"/>
  <c r="Z118" i="3" s="1"/>
  <c r="W117" i="3"/>
  <c r="Z117" i="3" s="1"/>
  <c r="W116" i="3"/>
  <c r="Z116" i="3" s="1"/>
  <c r="W115" i="3"/>
  <c r="Z115" i="3" s="1"/>
  <c r="W114" i="3"/>
  <c r="Z114" i="3" s="1"/>
  <c r="W113" i="3"/>
  <c r="Z113" i="3" s="1"/>
  <c r="W112" i="3"/>
  <c r="Z112" i="3" s="1"/>
  <c r="W111" i="3"/>
  <c r="Z111" i="3" s="1"/>
  <c r="W110" i="3"/>
  <c r="Z110" i="3" s="1"/>
  <c r="W109" i="3"/>
  <c r="Z109" i="3" s="1"/>
  <c r="W108" i="3"/>
  <c r="Z108" i="3" s="1"/>
  <c r="W107" i="3"/>
  <c r="Z107" i="3" s="1"/>
  <c r="W106" i="3"/>
  <c r="Z106" i="3" s="1"/>
  <c r="W105" i="3"/>
  <c r="Z105" i="3" s="1"/>
  <c r="W104" i="3"/>
  <c r="Z104" i="3" s="1"/>
  <c r="W103" i="3"/>
  <c r="Z103" i="3" s="1"/>
  <c r="W102" i="3"/>
  <c r="Z102" i="3" s="1"/>
  <c r="W101" i="3"/>
  <c r="Z101" i="3" s="1"/>
  <c r="W100" i="3"/>
  <c r="Z100" i="3" s="1"/>
  <c r="W99" i="3"/>
  <c r="Z99" i="3" s="1"/>
  <c r="W98" i="3"/>
  <c r="Z98" i="3" s="1"/>
  <c r="W97" i="3"/>
  <c r="Z97" i="3" s="1"/>
  <c r="W96" i="3"/>
  <c r="Z96" i="3" s="1"/>
  <c r="W95" i="3"/>
  <c r="Z95" i="3" s="1"/>
  <c r="I136" i="3"/>
  <c r="L136" i="3" s="1"/>
  <c r="I96" i="3"/>
  <c r="L96" i="3" s="1"/>
  <c r="I97" i="3"/>
  <c r="L97" i="3" s="1"/>
  <c r="I98" i="3"/>
  <c r="L98" i="3" s="1"/>
  <c r="I99" i="3"/>
  <c r="L99" i="3" s="1"/>
  <c r="I100" i="3"/>
  <c r="L100" i="3" s="1"/>
  <c r="I101" i="3"/>
  <c r="L101" i="3" s="1"/>
  <c r="I102" i="3"/>
  <c r="L102" i="3" s="1"/>
  <c r="I103" i="3"/>
  <c r="L103" i="3" s="1"/>
  <c r="I104" i="3"/>
  <c r="L104" i="3" s="1"/>
  <c r="I105" i="3"/>
  <c r="L105" i="3" s="1"/>
  <c r="I106" i="3"/>
  <c r="L106" i="3" s="1"/>
  <c r="I107" i="3"/>
  <c r="L107" i="3" s="1"/>
  <c r="I108" i="3"/>
  <c r="L108" i="3" s="1"/>
  <c r="I109" i="3"/>
  <c r="L109" i="3" s="1"/>
  <c r="I110" i="3"/>
  <c r="L110" i="3" s="1"/>
  <c r="I111" i="3"/>
  <c r="L111" i="3" s="1"/>
  <c r="I112" i="3"/>
  <c r="L112" i="3" s="1"/>
  <c r="I113" i="3"/>
  <c r="L113" i="3" s="1"/>
  <c r="I114" i="3"/>
  <c r="L114" i="3" s="1"/>
  <c r="I115" i="3"/>
  <c r="L115" i="3" s="1"/>
  <c r="I116" i="3"/>
  <c r="L116" i="3" s="1"/>
  <c r="I117" i="3"/>
  <c r="L117" i="3" s="1"/>
  <c r="I118" i="3"/>
  <c r="L118" i="3" s="1"/>
  <c r="I119" i="3"/>
  <c r="L119" i="3" s="1"/>
  <c r="I120" i="3"/>
  <c r="L120" i="3" s="1"/>
  <c r="I121" i="3"/>
  <c r="L121" i="3" s="1"/>
  <c r="I122" i="3"/>
  <c r="L122" i="3" s="1"/>
  <c r="I123" i="3"/>
  <c r="L123" i="3" s="1"/>
  <c r="I124" i="3"/>
  <c r="L124" i="3" s="1"/>
  <c r="I125" i="3"/>
  <c r="L125" i="3" s="1"/>
  <c r="I126" i="3"/>
  <c r="L126" i="3" s="1"/>
  <c r="I127" i="3"/>
  <c r="L127" i="3" s="1"/>
  <c r="I128" i="3"/>
  <c r="L128" i="3" s="1"/>
  <c r="I129" i="3"/>
  <c r="L129" i="3" s="1"/>
  <c r="I130" i="3"/>
  <c r="L130" i="3" s="1"/>
  <c r="I131" i="3"/>
  <c r="L131" i="3" s="1"/>
  <c r="I132" i="3"/>
  <c r="L132" i="3" s="1"/>
  <c r="I133" i="3"/>
  <c r="L133" i="3" s="1"/>
  <c r="I134" i="3"/>
  <c r="L134" i="3" s="1"/>
  <c r="I135" i="3"/>
  <c r="L135" i="3" s="1"/>
  <c r="I95" i="3"/>
  <c r="L95" i="3" s="1"/>
  <c r="AF89" i="3"/>
  <c r="AA139" i="3" l="1"/>
  <c r="AA143" i="3" s="1"/>
  <c r="AA138" i="3"/>
  <c r="AB154" i="3"/>
  <c r="Y160" i="3" s="1"/>
  <c r="AC89" i="3"/>
  <c r="AM89" i="3" s="1"/>
  <c r="AA140" i="3" s="1"/>
  <c r="S160" i="3" s="1"/>
  <c r="AA144" i="3" l="1"/>
  <c r="N150" i="3" s="1"/>
  <c r="AB150" i="3" s="1"/>
  <c r="AM90" i="3"/>
  <c r="AA141" i="3" s="1"/>
  <c r="S161" i="3" l="1"/>
  <c r="AG160"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Yeinson</author>
  </authors>
  <commentList>
    <comment ref="L10" authorId="0" shapeId="0" xr:uid="{00000000-0006-0000-0000-000001000000}">
      <text>
        <r>
          <rPr>
            <i/>
            <sz val="10"/>
            <color indexed="81"/>
            <rFont val="Franklin Gothic Medium"/>
            <family val="2"/>
          </rPr>
          <t>Recuerde nombrar esta hoja de Excel en la pestaña, con el mismo número de radicado.</t>
        </r>
      </text>
    </comment>
  </commentList>
</comments>
</file>

<file path=xl/sharedStrings.xml><?xml version="1.0" encoding="utf-8"?>
<sst xmlns="http://schemas.openxmlformats.org/spreadsheetml/2006/main" count="206" uniqueCount="155">
  <si>
    <t xml:space="preserve"> </t>
  </si>
  <si>
    <t>SI</t>
  </si>
  <si>
    <t>NO</t>
  </si>
  <si>
    <t>No</t>
  </si>
  <si>
    <t>Firma</t>
  </si>
  <si>
    <t>OBSERVACIONES</t>
  </si>
  <si>
    <t>Se empleo una mesa firme y estable para la verificación</t>
  </si>
  <si>
    <t>Se niveló la balanza</t>
  </si>
  <si>
    <t>Se realizó en un lugar sin corrientes de aire</t>
  </si>
  <si>
    <t>NIT:</t>
  </si>
  <si>
    <t>Información sobre el Contenido Neto dentro del rótulo</t>
  </si>
  <si>
    <t>Unidades de medida en Sistema Internacional (SI)</t>
  </si>
  <si>
    <t>TAMAÑO DE MUESTRA (Según tabla 1. Planes de muestreo para preempacados Res. 16379 de 2003)</t>
  </si>
  <si>
    <t>CC:</t>
  </si>
  <si>
    <t>1. INFORMACIÓN GENERAL</t>
  </si>
  <si>
    <t>4. CONSIDERACIONES GENERALES</t>
  </si>
  <si>
    <t>6. PROCEDIMIENTO DE VERIFICACIÓN</t>
  </si>
  <si>
    <t>a) PRUEBA DE EXCENTRICIDAD</t>
  </si>
  <si>
    <t>b) PRUEBA DE REPETIBILIDAD</t>
  </si>
  <si>
    <t>Qn  -  1 T</t>
  </si>
  <si>
    <t>Qn  -  2 T</t>
  </si>
  <si>
    <t>7. COMPROBACIÓN DEL INSTRUMENTO DE PESAJE</t>
  </si>
  <si>
    <t>NÚMERO DE UNIDADES INFERIORES A Qn - 1T:</t>
  </si>
  <si>
    <t>NÚMERO DE UNIDADES INFERIORES A Qn - 2T:</t>
  </si>
  <si>
    <t>8. LUGAR ESPECÍFICO DE LA VERIFICACIÓN</t>
  </si>
  <si>
    <t>DESVIACIÓN ESTÁNDAR MUESTRAL (S):</t>
  </si>
  <si>
    <t>CONTENIDO PROMEDIO CORREGIDO (Xc = X + k*S):</t>
  </si>
  <si>
    <t>PROMEDIO (X):</t>
  </si>
  <si>
    <t>Tara
(g)</t>
  </si>
  <si>
    <t>Quien atiende la visita:</t>
  </si>
  <si>
    <t>TAMAÑO DEL LOTE (según información suministrada por el investigado. Cuando la verificación se efectúa en el lugar de distribución y/o comercialización)</t>
  </si>
  <si>
    <t>TAMAÑO DEL LOTE DE ACUERDO A UNA (1) HORA DE PRODUCCIÓN (de conformidad con la información suministrada por el investigado. Cuando la verificación se efectúa en el lugar de empaque)</t>
  </si>
  <si>
    <t>5.1 BALANZA</t>
  </si>
  <si>
    <t>a) Se determina el lote de inspección del producto sujeto a control.</t>
  </si>
  <si>
    <t>Contendio Real
(g)</t>
  </si>
  <si>
    <t>MEDICIÓN DE PRODUCTO - TARA - CÁLCULO CONTENIDO REAL - EQUIVALENCIA</t>
  </si>
  <si>
    <t>con fecha:</t>
  </si>
  <si>
    <t>Por la Superintendencia de Industria y Comercio:</t>
  </si>
  <si>
    <t>CONCLUSIÓN (Conforme / No conforme)</t>
  </si>
  <si>
    <t xml:space="preserve">Número de Radicación: </t>
  </si>
  <si>
    <t>Razón Social, Sociedad/Persona Natural Propietaria del Establecimiento:</t>
  </si>
  <si>
    <t xml:space="preserve">Representante Legal: </t>
  </si>
  <si>
    <t xml:space="preserve">CC:  </t>
  </si>
  <si>
    <t xml:space="preserve">Cargo de quien atendió la visita:  </t>
  </si>
  <si>
    <t xml:space="preserve">1. </t>
  </si>
  <si>
    <t xml:space="preserve">2. </t>
  </si>
  <si>
    <t xml:space="preserve">Nombre: </t>
  </si>
  <si>
    <t>Nombre:</t>
  </si>
  <si>
    <t xml:space="preserve">C.C. </t>
  </si>
  <si>
    <t>CONTENIDO NOMINAL (g)</t>
  </si>
  <si>
    <t>CONTENIDO PROMEDIO CORREGIDO (g)</t>
  </si>
  <si>
    <t>CONCLUSIÓN  
  (Conforme / no conforme)</t>
  </si>
  <si>
    <t>Email Judicial:</t>
  </si>
  <si>
    <t xml:space="preserve">Dirección Judicial:  </t>
  </si>
  <si>
    <t xml:space="preserve">Cargo: </t>
  </si>
  <si>
    <t>C.C.:</t>
  </si>
  <si>
    <t xml:space="preserve">NIT/CC: </t>
  </si>
  <si>
    <t xml:space="preserve">Establecimiento de Comercio: </t>
  </si>
  <si>
    <t xml:space="preserve">Email Comercial:  </t>
  </si>
  <si>
    <t>c) IDENTIFICACIÓN DE LAS PESAS EMPLEADAS PARA LAS PRUEBAS</t>
  </si>
  <si>
    <t>GRUPO DE TRABAJO DE INSPECCIÓN Y VIGILANCIA DE METROLOGÍA LEGAL</t>
  </si>
  <si>
    <t>9. DEFICIENCIA TOLERABLE</t>
  </si>
  <si>
    <t>Contenido Medido (kg)</t>
  </si>
  <si>
    <t>Contenido Real (kg)</t>
  </si>
  <si>
    <t>Tara Labrada cilindro (kg)</t>
  </si>
  <si>
    <t>Tara -0,1 (kg)</t>
  </si>
  <si>
    <t>10. RESULTADOS</t>
  </si>
  <si>
    <t>11. CONCLUSIONES / INFORME TÉCNICO DE RESULTADOS</t>
  </si>
  <si>
    <t>12. OBSERVACIONES DE QUIENES INTERVIENEN EN LA VISITA DE INSPECCIÓN:</t>
  </si>
  <si>
    <t>12.1. OBSERVACIONES FUNCIONARIOS:</t>
  </si>
  <si>
    <t>12.2. OBSERVACIONES DE QUIEN ATIENDE LA VISITA:</t>
  </si>
  <si>
    <t>13. CONSTANCIAS</t>
  </si>
  <si>
    <t>En la ciudad, dirección y fecha mencionados, se hicieron presentes los profesionales de la Superintendencia de Industria y Comercio antes referenciados, con el fin de verificar el cumplimiento de las exigencias contenidas en Resolución 16379 de junio 18 de 2003, en concordancia con la Recomendación de la OIML R-87 y la información obligatoria en el rotulado de los empaques o envases respecto de su contenido neto, de acuerdo a lo establecido en el artículo 2.2.1.7.15.3 del Decreto 1595 de 2015. Lo anterior, teniendo en cuenta las exigencias contenidas en la Ley 1480 de 2011 y el Decreto 1074 de 2015 modificado por el Decreto 1595 de 2015.</t>
  </si>
  <si>
    <t>Fecha:</t>
  </si>
  <si>
    <t xml:space="preserve">Hora inicio: </t>
  </si>
  <si>
    <t>Departamento:</t>
  </si>
  <si>
    <t>Ciudad o municipio:</t>
  </si>
  <si>
    <t xml:space="preserve">Dirección Comercial: </t>
  </si>
  <si>
    <t>Teléfono:</t>
  </si>
  <si>
    <r>
      <t xml:space="preserve">Nombre de quien atendió la visita: </t>
    </r>
    <r>
      <rPr>
        <sz val="10"/>
        <rFont val="Arial"/>
        <family val="2"/>
      </rPr>
      <t xml:space="preserve">  </t>
    </r>
  </si>
  <si>
    <t>Nombre funcionarios Superintendencia de Industria y Comercio:</t>
  </si>
  <si>
    <t xml:space="preserve">3. </t>
  </si>
  <si>
    <t xml:space="preserve">4. </t>
  </si>
  <si>
    <t>2. IDENTIFICACIÓN DEL PRODUCTO</t>
  </si>
  <si>
    <t>Presentación:</t>
  </si>
  <si>
    <t>Se encuentra listo para comercializar?</t>
  </si>
  <si>
    <t>Contenido nominal:</t>
  </si>
  <si>
    <t>Número de lote (muestra):</t>
  </si>
  <si>
    <t>Fecha de vencimiento:</t>
  </si>
  <si>
    <t>Sitio donde se realiza verificación:</t>
  </si>
  <si>
    <t>1- PUNTO DE EMPAQUE</t>
  </si>
  <si>
    <t>2- PUNTO DE VENTA/DISTRIBUCIÓN</t>
  </si>
  <si>
    <t>Las muestras se seleccionaron después del punto de chequeo final del empacador?</t>
  </si>
  <si>
    <t>Las muestras superaron todos los controles metrológicos y de calidad establecidos por el investigado?</t>
  </si>
  <si>
    <t xml:space="preserve">Nombre o razón social: </t>
  </si>
  <si>
    <t>Dirección:</t>
  </si>
  <si>
    <t>Nombre representante legal y/o propietario:</t>
  </si>
  <si>
    <t>Observaciones:</t>
  </si>
  <si>
    <t xml:space="preserve">                           No hay observaciones</t>
  </si>
  <si>
    <t>Marca:</t>
  </si>
  <si>
    <t>Modelo:</t>
  </si>
  <si>
    <t>Serie:</t>
  </si>
  <si>
    <t>Rango de medición:</t>
  </si>
  <si>
    <t>División de escala:</t>
  </si>
  <si>
    <t>e:</t>
  </si>
  <si>
    <t>Clase de precisión:</t>
  </si>
  <si>
    <t>Certificado de calibración:</t>
  </si>
  <si>
    <t>Fecha de calibración:</t>
  </si>
  <si>
    <t>d) Se realiza la medición de los productos en preempacados contenidos en la muestra determinada.</t>
  </si>
  <si>
    <t>e) se determina la Cantidad Real de Producto en Preempacado referido en el literal anterior, de la siguiente manera: Cantidad Real = Peso del Preempacado - (Peso labrado en el cilindro (Tara) - 100 g).</t>
  </si>
  <si>
    <t xml:space="preserve"> ----- -------</t>
  </si>
  <si>
    <t xml:space="preserve"> -------   </t>
  </si>
  <si>
    <r>
      <t>Se realizó una prueba de excentricidad de carga a la balanza identificada anteriormente, se obtuvo que el instrumento  SI</t>
    </r>
    <r>
      <rPr>
        <u/>
        <sz val="10"/>
        <rFont val="Arial"/>
        <family val="2"/>
      </rPr>
      <t xml:space="preserve"> _ </t>
    </r>
    <r>
      <rPr>
        <sz val="10"/>
        <rFont val="Arial"/>
        <family val="2"/>
      </rPr>
      <t xml:space="preserve">  NO __  es apto para realizar verificaciones de productos en preempacados. (error permisible: 2e)</t>
    </r>
  </si>
  <si>
    <r>
      <t>Se realizó una prueba de repetibilidad a la balanza identificada anteriormente, se obtuvo que el instrumento SI</t>
    </r>
    <r>
      <rPr>
        <u/>
        <sz val="10"/>
        <rFont val="Arial"/>
        <family val="2"/>
      </rPr>
      <t xml:space="preserve">  _  </t>
    </r>
    <r>
      <rPr>
        <sz val="10"/>
        <rFont val="Arial"/>
        <family val="2"/>
      </rPr>
      <t xml:space="preserve"> NO __  es apto para realizar verificaciones de productos en preempacados. (error permisible: 2e)</t>
    </r>
  </si>
  <si>
    <r>
      <t xml:space="preserve">b) Se selecciona un tamaño de muestra, de acuerdo con el lote de inspección, atendiendo lo dispuesto en el literal b) -lote con unidades inferiores a 100, c) -cuando las verificaciones se realizan en las instalaciones del empacador, o, d) -tamaño de la muestra, de acuerdo al tamaño del lote de inspección, del numeral 4.4.3 </t>
    </r>
    <r>
      <rPr>
        <i/>
        <sz val="11"/>
        <rFont val="Arial"/>
        <family val="2"/>
      </rPr>
      <t>Características de los Planes de Muestreo para el Control de Mercado por Autoridades de Metrología Legal</t>
    </r>
    <r>
      <rPr>
        <sz val="11"/>
        <rFont val="Arial"/>
        <family val="2"/>
      </rPr>
      <t>, de la Resolución  16379 de 2003.</t>
    </r>
  </si>
  <si>
    <r>
      <t xml:space="preserve">c) Se determina el peso promedio de la tara (PPT) de acuerdo al numeral 4.5 </t>
    </r>
    <r>
      <rPr>
        <i/>
        <sz val="11"/>
        <rFont val="Arial"/>
        <family val="2"/>
      </rPr>
      <t xml:space="preserve">Determinación de la Tara </t>
    </r>
    <r>
      <rPr>
        <sz val="11"/>
        <rFont val="Arial"/>
        <family val="2"/>
      </rPr>
      <t xml:space="preserve">de la Resolución 16379 de 2003, posteriormente se procede a evaluar los criterios de muestreo de la tara de acuerdo a lo contenido en la tabla 3 - </t>
    </r>
    <r>
      <rPr>
        <i/>
        <sz val="11"/>
        <rFont val="Arial"/>
        <family val="2"/>
      </rPr>
      <t>Tara</t>
    </r>
    <r>
      <rPr>
        <sz val="11"/>
        <rFont val="Arial"/>
        <family val="2"/>
      </rPr>
      <t xml:space="preserve"> de la misma Resolución. Este paso aplica solamente en mediciones donde se contempla la tara para su posterior sustracción en la fórmula de Contenido Real de Producto.</t>
    </r>
  </si>
  <si>
    <r>
      <t xml:space="preserve">f) Con el contenido real de cada producto y las deficiencias tolerables para los productos preempacados, establecidas en la tabla 2 - </t>
    </r>
    <r>
      <rPr>
        <i/>
        <sz val="11"/>
        <rFont val="Arial"/>
        <family val="2"/>
      </rPr>
      <t>Deficiencias tolerables para el contenido real de preempacados</t>
    </r>
    <r>
      <rPr>
        <sz val="11"/>
        <rFont val="Arial"/>
        <family val="2"/>
      </rPr>
      <t xml:space="preserve"> de la Resolución 16379 de2003, se identifica el valor correspondiente a la deficiencia tolerable para esa presentación.</t>
    </r>
  </si>
  <si>
    <r>
      <t xml:space="preserve">g) Se determina el número de productos con contenido real inferior al contenido nominal menos una vez el valor de la deficiencia tolerable y con contenido real inferior al contenido nominal menos dos veces el valor de la deficiencia tolerable, y se compara con las cantidades de producto permitidas, descritas en la Tabla 1- </t>
    </r>
    <r>
      <rPr>
        <i/>
        <sz val="11"/>
        <rFont val="Arial"/>
        <family val="2"/>
      </rPr>
      <t>Planes de muestreo para preempacados</t>
    </r>
    <r>
      <rPr>
        <sz val="11"/>
        <rFont val="Arial"/>
        <family val="2"/>
      </rPr>
      <t>, de la Resolución 16379 de 2003.</t>
    </r>
  </si>
  <si>
    <r>
      <t xml:space="preserve">h) Se determina el contenido promedio y posteriormente el contenido promedio corregido con el factor de corrección descrito en  la Tabla 1- </t>
    </r>
    <r>
      <rPr>
        <i/>
        <sz val="11"/>
        <rFont val="Arial"/>
        <family val="2"/>
      </rPr>
      <t>Planes de muestreo para preempacados</t>
    </r>
    <r>
      <rPr>
        <sz val="11"/>
        <rFont val="Arial"/>
        <family val="2"/>
      </rPr>
      <t>, de la Resolución 16379 de 2003 y se compara con el contenido nominal anunciado.</t>
    </r>
  </si>
  <si>
    <r>
      <t>El instrumento de pesaje empleado se encuentra apto para realizar la verificación metrológica  SI</t>
    </r>
    <r>
      <rPr>
        <u/>
        <sz val="10"/>
        <rFont val="Arial"/>
        <family val="2"/>
      </rPr>
      <t xml:space="preserve">    </t>
    </r>
    <r>
      <rPr>
        <sz val="10"/>
        <rFont val="Arial"/>
        <family val="2"/>
      </rPr>
      <t xml:space="preserve"> NO  ____</t>
    </r>
  </si>
  <si>
    <t>Contenido Nominal:</t>
  </si>
  <si>
    <t>Deficiencia Tolerable (%):</t>
  </si>
  <si>
    <t>Deficiencia Tolerable (T):</t>
  </si>
  <si>
    <t>Qn - 1T =</t>
  </si>
  <si>
    <t>Qn - 2T =</t>
  </si>
  <si>
    <r>
      <t>La deficiencia tolerable de acuerdo con la Tabla 2 -</t>
    </r>
    <r>
      <rPr>
        <i/>
        <sz val="10"/>
        <rFont val="Arial"/>
        <family val="2"/>
      </rPr>
      <t xml:space="preserve"> Deficiencias tolerables para el contenido real de preempacados</t>
    </r>
    <r>
      <rPr>
        <sz val="10"/>
        <rFont val="Arial"/>
        <family val="2"/>
      </rPr>
      <t>, de la Resolución 16379 de 2003, para el contenido real del producto verificado es:</t>
    </r>
  </si>
  <si>
    <t>Tara - 0,1 (kg)</t>
  </si>
  <si>
    <t>kg</t>
  </si>
  <si>
    <t>FACTOR DE CORRECCIÓN (k)</t>
  </si>
  <si>
    <r>
      <t>a.</t>
    </r>
    <r>
      <rPr>
        <sz val="10"/>
        <rFont val="Times New Roman"/>
        <family val="1"/>
      </rPr>
      <t xml:space="preserve">      </t>
    </r>
    <r>
      <rPr>
        <sz val="10"/>
        <rFont val="Arial"/>
        <family val="2"/>
      </rPr>
      <t xml:space="preserve">El contenido real promedio corregido debe ser igual o superior al contenido nominal,  Xc ≥ Qn.
         (Numeral 4.3.1 </t>
    </r>
    <r>
      <rPr>
        <b/>
        <sz val="10"/>
        <rFont val="Arial"/>
        <family val="2"/>
      </rPr>
      <t>Contenido Promedio</t>
    </r>
    <r>
      <rPr>
        <sz val="10"/>
        <rFont val="Arial"/>
        <family val="2"/>
      </rPr>
      <t xml:space="preserve"> R16379/03).</t>
    </r>
  </si>
  <si>
    <r>
      <t>b.</t>
    </r>
    <r>
      <rPr>
        <sz val="9"/>
        <rFont val="Times New Roman"/>
        <family val="1"/>
      </rPr>
      <t xml:space="preserve">      </t>
    </r>
    <r>
      <rPr>
        <sz val="9"/>
        <rFont val="Arial"/>
        <family val="2"/>
      </rPr>
      <t xml:space="preserve">No debe haber un número superior de unidades con deficiencia mayor que la diferencia tolerable permitida (1T).
         (Numeral 4.3.2 </t>
    </r>
    <r>
      <rPr>
        <b/>
        <sz val="9"/>
        <rFont val="Arial"/>
        <family val="2"/>
      </rPr>
      <t>Contenido de los preempacados individuales,</t>
    </r>
    <r>
      <rPr>
        <sz val="9"/>
        <rFont val="Arial"/>
        <family val="2"/>
      </rPr>
      <t xml:space="preserve"> literal a) R16379/03).</t>
    </r>
  </si>
  <si>
    <t xml:space="preserve">Número de unidades no conformes ≤ Número de aceptación </t>
  </si>
  <si>
    <r>
      <t xml:space="preserve">c.     No debe haber un número superior de unidades con deficiencia mayor que la diferencia tolerable permitida (2T).
        (Numeral 4.3.2 </t>
    </r>
    <r>
      <rPr>
        <b/>
        <sz val="9"/>
        <rFont val="Arial"/>
        <family val="2"/>
      </rPr>
      <t>Contenido de los preempacados individuales</t>
    </r>
    <r>
      <rPr>
        <sz val="9"/>
        <rFont val="Arial"/>
        <family val="2"/>
      </rPr>
      <t>, literal b) R16379/03).</t>
    </r>
  </si>
  <si>
    <t>Número de unidades no conformes  = Número de aceptación ( 0 )</t>
  </si>
  <si>
    <t>NÚMERO DE PRODUCTOS POR FUERA DE LA ESPECIFICACIÓN</t>
  </si>
  <si>
    <t>NÚMERO DE ACEPTACIÓN 
(máximo de unidades no conformes)</t>
  </si>
  <si>
    <t>d.       Los productos que se comercialicen envasados o empacados deberán llevar en el rótulo el contenido neto, en este rotulado se utilizarán siempre las unidades de medida correspondientes al Sistema Internacional SI. 
(Numeral 2.2, Capitulo Segundo, Titulo VI de la Circular Única de esta Superintendencia).</t>
  </si>
  <si>
    <t>Se realiza requerimiento Documental para dar cumplimiento a las exigencias del Numeral 2.2, Capítulo Segundo, Título VI de la Circular Única de esta Superintendencia</t>
  </si>
  <si>
    <r>
      <t xml:space="preserve">Se requiere remitir al Grupo de Inspección y Vigilancia De Metrología Legal, en un término máximo de 10 DÍAS HÁBILES contados a partir del momento en que se suscribe la presente acta, copia legible en medio físico, magnético o vía correo electrónico, la etiqueta actualizada con los cambios pertinentes para los productos Inspeccionados, con el fin de dar el cumplimiento a las exigencias contenidas en el Numeral 2.2, del Capitulo Segundo del Título VI de la Circular Única de esta Superintendencia, que señala lo siguiente </t>
    </r>
    <r>
      <rPr>
        <i/>
        <sz val="9"/>
        <rFont val="Arial"/>
        <family val="2"/>
      </rPr>
      <t>“Los productos que se comercialicen envasados o empacados deberán llevar en el rótulo el contenido neto. En este rotulado se utilizarán siempre las unidades de medida correspondientes al Sistema Internacional SI”</t>
    </r>
    <r>
      <rPr>
        <sz val="9"/>
        <rFont val="Arial"/>
        <family val="2"/>
      </rPr>
      <t xml:space="preserve">.
</t>
    </r>
  </si>
  <si>
    <t>La comunicación deberá tener como referencia: ACTUALIZACIÓN DE ETIQUETA No RADICADO:________________</t>
  </si>
  <si>
    <r>
      <rPr>
        <b/>
        <sz val="10"/>
        <rFont val="Calibri"/>
        <family val="2"/>
      </rPr>
      <t xml:space="preserve">14.1 </t>
    </r>
    <r>
      <rPr>
        <sz val="10"/>
        <rFont val="Arial"/>
        <family val="2"/>
      </rPr>
      <t>El material fotográfico y fílmico recaudado en el desarrollo de la visita de inspección hace parte integral del acta.  Ha sido entregado a quien atendió la visita en medio digital.</t>
    </r>
  </si>
  <si>
    <r>
      <rPr>
        <b/>
        <sz val="10"/>
        <rFont val="Calibri"/>
        <family val="2"/>
      </rPr>
      <t>14.2</t>
    </r>
    <r>
      <rPr>
        <sz val="10"/>
        <rFont val="Arial"/>
        <family val="2"/>
      </rPr>
      <t xml:space="preserve"> Se anexa certificado de existencia y representación legal. (Si no se anexa documentación, deberá allegarla a la Superintendencia en los próximos tres (3) días hábiles).</t>
    </r>
  </si>
  <si>
    <t>Una vez leída y aprobada, para constancia se firma esta diligencia por los que en ella intervinieron, siendo las:</t>
  </si>
  <si>
    <t>Finalizada la visita lo invitamos a diligenciar la siguiente encuesta para medir su satisfacción, 
ingresando al siguiente link:</t>
  </si>
  <si>
    <t>https://goo.gl/forms/1lvg2EyTRfI4Vbux1</t>
  </si>
  <si>
    <t xml:space="preserve">o capturando el código QR con su dispositivo móvil. </t>
  </si>
  <si>
    <r>
      <t xml:space="preserve">3. INFORMACIÓN SUMINISTRADA POR EL COMERCIALIZADOR, REFERENTE A LA EMPRESA EMPACADORA
</t>
    </r>
    <r>
      <rPr>
        <sz val="9"/>
        <rFont val="Arial"/>
        <family val="2"/>
      </rPr>
      <t>(cuando la verificación se efectúe en el lugar de distribución y/o comercialización)</t>
    </r>
  </si>
  <si>
    <t>5. IDENTIFICACIÓN DEL INSTRUMENTO PARA LA VERIFICACIÓN</t>
  </si>
  <si>
    <t>c1. Para determinar el peso de la Tara de producto en preempacado de Gas Líquido de petróleo - GLP, resulta necesario tener en consideración lo dispuesto en el "Reglamento Técnico para Cilindros y Tanques Estacionarios Utilizados en la presentación del servicio publico domiciliario de Gas Licuado del Petróleo, GLP y sus procesos de mantenimiento". contenido en la resolución No. 181464 de 2008 que modifico la Resolución 180196 de 2006 expedida por el Ministerio de Minas y Energía.</t>
  </si>
  <si>
    <t xml:space="preserve">c2. De acuerdo con la letra d) del numeral 4,7,2 de la resolución 181464 de 2008, disponen como requisito de marcación única de cilindros, incluir en el cuello protector de los cilindros metálicos, como mínimo entre otras, la indicación de la masa del cilindro en kilogramos (kg). Para la indicación de la masa de los cilindros, se marcaran los valores resultantes con una aproximación de una cifra decimal, con una tolerancia de ± 100 g. </t>
  </si>
  <si>
    <t>c3. Sobre esas bases para efectos de determinar el peso de la tara se tomara en cuenta la tolerancia de ±100 gramos previsto en el mencionado reglamento técnico y se procederá a efectuar las mediciones tomando como parámetro menos cien gramos (-100 g) al peso de la tara aplicando el principio de favorabilidad para el investigado. Los resultados serán los que soportan la actuación administrativa.</t>
  </si>
  <si>
    <t>CONTENIDO NOMINAL (kg)</t>
  </si>
  <si>
    <r>
      <t>CORRECCIÓN (</t>
    </r>
    <r>
      <rPr>
        <b/>
        <i/>
        <sz val="9"/>
        <rFont val="Arial"/>
        <family val="2"/>
      </rPr>
      <t>k*S, tabla 1 columna 3, R16379/03</t>
    </r>
    <r>
      <rPr>
        <b/>
        <sz val="9"/>
        <rFont val="Arial"/>
        <family val="2"/>
      </rPr>
      <t>):</t>
    </r>
  </si>
  <si>
    <r>
      <rPr>
        <b/>
        <sz val="10"/>
        <rFont val="Arial"/>
        <family val="2"/>
      </rPr>
      <t>AVISO DE PRIVACIDAD:</t>
    </r>
    <r>
      <rPr>
        <sz val="10"/>
        <rFont val="Arial"/>
        <family val="2"/>
      </rPr>
      <t xml:space="preserve"> Declaro que he sido informado que la Superintendencia de Industria y Comercio es el responsable del tratamiento de los datos personales obtenidos a través del diligenciamiento del presente formulario y que he leído las Políticas de Tratamiento de Datos Personales disponibles en el sitio web https://www.sic.gov.co/politicas. 
Por ello, consiento y autorizo de manera previa, expresa e inequívoca que mis datos personales sean tratados con sujeción a lo establecido en sus Políticas de Protección de Datos Personales, atendiendo a las finalidades en ellas señaladas, entre las que se encuentran el informarme sobre eventos organizados por la Entidad, los servicios que prestamos, las publicaciones que elaboramos y para solicitarme que evalúe la calidad de los servicios prestados. Igualmente, queda autorizada la grabación de imágenes o cualquier otro registro que sirvan de soporte y evidencia de los eventos realizados.
Como Titular de información tengo derecho a conocer, actualizar y rectificar mis datos personales, solicitar prueba de la autorización otorgada para su tratamiento, ser informado sobre el uso que se ha dado a los mismos, presentar quejas ante la SIC por infracción a la ley, revocar la autorización y/o solicitar la supresión de mis datos en los casos en que sea procedente y acceder en forma gratuita a los mismos mediante solicitud por escrito dirigida a la Superintendencia al correo electrónico: </t>
    </r>
    <r>
      <rPr>
        <u/>
        <sz val="10"/>
        <rFont val="Arial"/>
        <family val="2"/>
      </rPr>
      <t>contactenos@sic.gov.co</t>
    </r>
  </si>
  <si>
    <t>ACTA-INFORME TÉCNICO VERIFICACIÓN DE CONTENIDO DE PRODUCTO EN PREEMPACADOS - CILINDROS GLP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</si>
</sst>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_);_(* \(#,##0\);_(* &quot;-&quot;_);_(@_)"/>
    <numFmt numFmtId="165" formatCode="yyyy\-mm\-dd;@"/>
    <numFmt numFmtId="166" formatCode="0.0"/>
    <numFmt numFmtId="167" formatCode="0.000000"/>
    <numFmt numFmtId="168" formatCode="h\ &quot;h&quot;\ m\ &quot;min&quot;"/>
    <numFmt numFmtId="169" formatCode="yyyy/mm/dd"/>
    <numFmt numFmtId="170" formatCode="0.0%"/>
    <numFmt numFmtId="171" formatCode="0.0&quot; g&quot;"/>
    <numFmt numFmtId="172" formatCode="0&quot; g&quot;"/>
    <numFmt numFmtId="173" formatCode="&quot;( &quot;0&quot; )&quot;"/>
    <numFmt numFmtId="174" formatCode="yyyy\ mmmm\ dd"/>
  </numFmts>
  <fonts count="39" x14ac:knownFonts="1">
    <font>
      <sz val="10"/>
      <name val="Arial"/>
    </font>
    <font>
      <sz val="10"/>
      <name val="Arial"/>
      <family val="2"/>
    </font>
    <font>
      <sz val="10"/>
      <name val="Arial"/>
      <family val="2"/>
    </font>
    <font>
      <b/>
      <sz val="10"/>
      <name val="Arial"/>
      <family val="2"/>
    </font>
    <font>
      <sz val="8"/>
      <name val="Arial"/>
      <family val="2"/>
    </font>
    <font>
      <sz val="8"/>
      <name val="Arial"/>
      <family val="2"/>
    </font>
    <font>
      <sz val="9"/>
      <name val="Arial"/>
      <family val="2"/>
    </font>
    <font>
      <b/>
      <sz val="9"/>
      <name val="Arial"/>
      <family val="2"/>
    </font>
    <font>
      <i/>
      <sz val="10"/>
      <name val="Arial"/>
      <family val="2"/>
    </font>
    <font>
      <b/>
      <sz val="8"/>
      <name val="Arial"/>
      <family val="2"/>
    </font>
    <font>
      <b/>
      <sz val="11"/>
      <color indexed="8"/>
      <name val="Calibri"/>
      <family val="2"/>
    </font>
    <font>
      <b/>
      <sz val="11"/>
      <name val="Arial"/>
      <family val="2"/>
    </font>
    <font>
      <sz val="11"/>
      <name val="Arial"/>
      <family val="2"/>
    </font>
    <font>
      <u/>
      <sz val="10"/>
      <name val="Arial"/>
      <family val="2"/>
    </font>
    <font>
      <b/>
      <sz val="11"/>
      <color indexed="8"/>
      <name val="Calibri"/>
      <family val="2"/>
    </font>
    <font>
      <b/>
      <sz val="11"/>
      <color indexed="10"/>
      <name val="Arial"/>
      <family val="2"/>
    </font>
    <font>
      <sz val="11"/>
      <color indexed="10"/>
      <name val="Arial"/>
      <family val="2"/>
    </font>
    <font>
      <b/>
      <sz val="6"/>
      <color indexed="10"/>
      <name val="Arial"/>
      <family val="2"/>
    </font>
    <font>
      <b/>
      <sz val="7"/>
      <name val="Arial"/>
      <family val="2"/>
    </font>
    <font>
      <sz val="10"/>
      <name val="Arial"/>
      <family val="2"/>
    </font>
    <font>
      <b/>
      <sz val="11"/>
      <color rgb="FFFF0000"/>
      <name val="Arial"/>
      <family val="2"/>
    </font>
    <font>
      <u/>
      <sz val="10"/>
      <color theme="10"/>
      <name val="Arial"/>
      <family val="2"/>
    </font>
    <font>
      <i/>
      <sz val="10"/>
      <color indexed="81"/>
      <name val="Franklin Gothic Medium"/>
      <family val="2"/>
    </font>
    <font>
      <sz val="18"/>
      <name val="MS Reference Sans Serif"/>
      <family val="2"/>
    </font>
    <font>
      <sz val="12"/>
      <name val="Arial"/>
      <family val="2"/>
    </font>
    <font>
      <b/>
      <sz val="12"/>
      <name val="Arial"/>
      <family val="2"/>
    </font>
    <font>
      <sz val="11"/>
      <name val="Bell MT"/>
      <family val="1"/>
    </font>
    <font>
      <i/>
      <sz val="11"/>
      <name val="Arial"/>
      <family val="2"/>
    </font>
    <font>
      <sz val="12"/>
      <name val="MS Reference Sans Serif"/>
      <family val="2"/>
    </font>
    <font>
      <i/>
      <sz val="9"/>
      <name val="Arial"/>
      <family val="2"/>
    </font>
    <font>
      <sz val="10"/>
      <name val="Times New Roman"/>
      <family val="1"/>
    </font>
    <font>
      <sz val="9"/>
      <name val="Times New Roman"/>
      <family val="1"/>
    </font>
    <font>
      <sz val="24"/>
      <name val="MS Reference Sans Serif"/>
      <family val="2"/>
    </font>
    <font>
      <b/>
      <sz val="10"/>
      <name val="Calibri"/>
      <family val="2"/>
    </font>
    <font>
      <sz val="10"/>
      <color theme="0" tint="-0.34998626667073579"/>
      <name val="Arial"/>
      <family val="2"/>
    </font>
    <font>
      <b/>
      <i/>
      <sz val="10"/>
      <name val="Arial"/>
      <family val="2"/>
    </font>
    <font>
      <b/>
      <sz val="7"/>
      <color theme="0" tint="-0.499984740745262"/>
      <name val="Arial"/>
      <family val="2"/>
    </font>
    <font>
      <sz val="10"/>
      <name val="MS Reference Sans Serif"/>
      <family val="2"/>
    </font>
    <font>
      <b/>
      <i/>
      <sz val="9"/>
      <name val="Arial"/>
      <family val="2"/>
    </font>
  </fonts>
  <fills count="7">
    <fill>
      <patternFill patternType="none"/>
    </fill>
    <fill>
      <patternFill patternType="gray125"/>
    </fill>
    <fill>
      <patternFill patternType="solid">
        <fgColor indexed="23"/>
        <bgColor indexed="64"/>
      </patternFill>
    </fill>
    <fill>
      <patternFill patternType="solid">
        <fgColor indexed="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tint="0.499984740745262"/>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1" tint="0.499984740745262"/>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164" fontId="19" fillId="0" borderId="0" applyFont="0" applyFill="0" applyBorder="0" applyAlignment="0" applyProtection="0"/>
    <xf numFmtId="0" fontId="21" fillId="0" borderId="0" applyNumberFormat="0" applyFill="0" applyBorder="0" applyAlignment="0" applyProtection="0"/>
  </cellStyleXfs>
  <cellXfs count="568">
    <xf numFmtId="0" fontId="0" fillId="0" borderId="0" xfId="0"/>
    <xf numFmtId="0" fontId="4" fillId="0" borderId="0" xfId="0" applyFont="1"/>
    <xf numFmtId="0" fontId="0" fillId="2" borderId="0" xfId="0" applyFill="1"/>
    <xf numFmtId="0" fontId="4" fillId="2" borderId="0" xfId="0" applyFont="1" applyFill="1"/>
    <xf numFmtId="0" fontId="0" fillId="3" borderId="0" xfId="0" applyFill="1"/>
    <xf numFmtId="0" fontId="0" fillId="0" borderId="0" xfId="0" applyAlignment="1">
      <alignment vertical="center" wrapText="1"/>
    </xf>
    <xf numFmtId="0" fontId="4" fillId="3" borderId="0" xfId="0" applyFont="1" applyFill="1"/>
    <xf numFmtId="0" fontId="0" fillId="0" borderId="0" xfId="0" applyAlignment="1">
      <alignment vertical="center"/>
    </xf>
    <xf numFmtId="0" fontId="0" fillId="3" borderId="0" xfId="0" applyFill="1" applyAlignment="1">
      <alignment vertical="center" wrapText="1"/>
    </xf>
    <xf numFmtId="0" fontId="0" fillId="2" borderId="0" xfId="0" applyFill="1" applyAlignment="1">
      <alignment vertical="center" wrapText="1"/>
    </xf>
    <xf numFmtId="0" fontId="0" fillId="3" borderId="0" xfId="0" applyFill="1" applyAlignment="1">
      <alignment vertical="center"/>
    </xf>
    <xf numFmtId="0" fontId="0" fillId="2" borderId="0" xfId="0" applyFill="1" applyAlignment="1">
      <alignment vertical="center"/>
    </xf>
    <xf numFmtId="0" fontId="1" fillId="2" borderId="0" xfId="0" applyFont="1" applyFill="1" applyAlignment="1">
      <alignment vertical="center"/>
    </xf>
    <xf numFmtId="0" fontId="1" fillId="0" borderId="0" xfId="0" applyFont="1"/>
    <xf numFmtId="0" fontId="1" fillId="3" borderId="0" xfId="0" applyFont="1" applyFill="1"/>
    <xf numFmtId="0" fontId="1" fillId="2" borderId="0" xfId="0" applyFont="1" applyFill="1"/>
    <xf numFmtId="1" fontId="0" fillId="0" borderId="53" xfId="0" applyNumberFormat="1" applyBorder="1" applyAlignment="1" applyProtection="1">
      <alignment horizontal="center" vertical="center"/>
      <protection locked="0"/>
    </xf>
    <xf numFmtId="0" fontId="34" fillId="0" borderId="0" xfId="0" applyFont="1"/>
    <xf numFmtId="0" fontId="1" fillId="0" borderId="0" xfId="0" applyFont="1" applyProtection="1"/>
    <xf numFmtId="0" fontId="1" fillId="0" borderId="0" xfId="0" applyFont="1" applyAlignment="1" applyProtection="1">
      <alignment horizontal="center"/>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1" fillId="0" borderId="9" xfId="0" applyFont="1" applyBorder="1" applyAlignment="1" applyProtection="1">
      <alignment horizontal="center" vertical="center"/>
    </xf>
    <xf numFmtId="0" fontId="1" fillId="0" borderId="5" xfId="0" applyFont="1" applyBorder="1" applyAlignment="1" applyProtection="1">
      <alignment horizontal="center" vertical="center"/>
    </xf>
    <xf numFmtId="0" fontId="0" fillId="0" borderId="0" xfId="0" applyProtection="1"/>
    <xf numFmtId="0" fontId="14" fillId="0" borderId="0" xfId="0" applyFont="1" applyBorder="1" applyAlignment="1" applyProtection="1">
      <alignment horizontal="left" vertical="top"/>
    </xf>
    <xf numFmtId="0" fontId="12" fillId="0" borderId="0" xfId="0" applyFont="1" applyProtection="1"/>
    <xf numFmtId="0" fontId="12" fillId="0" borderId="0" xfId="0" applyFont="1" applyAlignment="1" applyProtection="1">
      <alignment vertical="center" wrapText="1"/>
    </xf>
    <xf numFmtId="0" fontId="0" fillId="0" borderId="0" xfId="0" applyAlignment="1" applyProtection="1">
      <alignment vertical="center"/>
    </xf>
    <xf numFmtId="0" fontId="9" fillId="0" borderId="0" xfId="0" applyFont="1" applyAlignment="1" applyProtection="1">
      <alignment vertical="center"/>
    </xf>
    <xf numFmtId="0" fontId="6" fillId="0" borderId="29" xfId="0" applyFont="1" applyBorder="1" applyAlignment="1" applyProtection="1">
      <alignment vertical="center"/>
    </xf>
    <xf numFmtId="0" fontId="6" fillId="0" borderId="10" xfId="0" applyFont="1" applyBorder="1" applyAlignment="1" applyProtection="1">
      <alignment vertical="center"/>
    </xf>
    <xf numFmtId="0" fontId="9" fillId="0" borderId="0" xfId="0" applyFont="1" applyProtection="1"/>
    <xf numFmtId="0" fontId="6" fillId="0" borderId="23" xfId="0" applyFont="1" applyBorder="1" applyAlignment="1" applyProtection="1">
      <alignment vertical="center"/>
    </xf>
    <xf numFmtId="0" fontId="6" fillId="0" borderId="30" xfId="0" applyFont="1" applyBorder="1" applyAlignment="1" applyProtection="1">
      <alignment vertical="center"/>
    </xf>
    <xf numFmtId="0" fontId="4" fillId="0" borderId="0" xfId="0" applyFont="1" applyAlignment="1" applyProtection="1">
      <alignment vertical="center"/>
    </xf>
    <xf numFmtId="0" fontId="0" fillId="0" borderId="0" xfId="0" applyFill="1" applyProtection="1"/>
    <xf numFmtId="0" fontId="4" fillId="0" borderId="0" xfId="0" applyFont="1" applyProtection="1"/>
    <xf numFmtId="0" fontId="4" fillId="0" borderId="0" xfId="0" applyFont="1" applyBorder="1" applyProtection="1"/>
    <xf numFmtId="0" fontId="12" fillId="0" borderId="0" xfId="0" applyFont="1" applyFill="1" applyProtection="1"/>
    <xf numFmtId="0" fontId="3" fillId="0" borderId="0" xfId="0" applyFont="1" applyAlignment="1" applyProtection="1">
      <alignment vertical="center"/>
    </xf>
    <xf numFmtId="0" fontId="1" fillId="0" borderId="0" xfId="0" applyFont="1" applyAlignment="1" applyProtection="1">
      <alignment vertical="center"/>
    </xf>
    <xf numFmtId="0" fontId="1" fillId="0" borderId="0" xfId="0" applyFont="1" applyAlignment="1" applyProtection="1">
      <alignment vertical="top" wrapText="1"/>
    </xf>
    <xf numFmtId="0" fontId="11" fillId="0" borderId="0" xfId="0" applyFont="1" applyBorder="1" applyAlignment="1" applyProtection="1">
      <alignment horizontal="left"/>
    </xf>
    <xf numFmtId="0" fontId="25" fillId="0" borderId="29" xfId="0" applyFont="1" applyBorder="1" applyAlignment="1" applyProtection="1">
      <alignment vertical="center"/>
    </xf>
    <xf numFmtId="0" fontId="6" fillId="0" borderId="0" xfId="0" applyFont="1" applyBorder="1" applyAlignment="1" applyProtection="1">
      <alignment horizontal="center"/>
    </xf>
    <xf numFmtId="0" fontId="3" fillId="0" borderId="0" xfId="0" applyFont="1" applyProtection="1"/>
    <xf numFmtId="0" fontId="12" fillId="0" borderId="3" xfId="0" applyFont="1" applyFill="1" applyBorder="1" applyProtection="1"/>
    <xf numFmtId="0" fontId="3" fillId="0" borderId="0" xfId="0" applyFont="1" applyFill="1" applyBorder="1" applyAlignment="1" applyProtection="1"/>
    <xf numFmtId="0" fontId="3" fillId="0" borderId="4" xfId="0" applyFont="1" applyFill="1" applyBorder="1" applyAlignment="1" applyProtection="1"/>
    <xf numFmtId="0" fontId="0" fillId="0" borderId="0" xfId="0" applyFill="1" applyBorder="1" applyProtection="1"/>
    <xf numFmtId="0" fontId="1" fillId="0" borderId="6" xfId="0" applyFont="1" applyBorder="1" applyAlignment="1" applyProtection="1">
      <alignment horizontal="center" vertical="center"/>
    </xf>
    <xf numFmtId="0" fontId="0" fillId="0" borderId="0" xfId="0" applyFill="1" applyBorder="1" applyAlignment="1" applyProtection="1">
      <alignment horizontal="center" vertical="center"/>
    </xf>
    <xf numFmtId="0" fontId="2" fillId="0" borderId="0" xfId="0" applyFont="1" applyFill="1" applyBorder="1" applyAlignment="1" applyProtection="1">
      <alignment horizontal="left" vertical="center"/>
    </xf>
    <xf numFmtId="0" fontId="0" fillId="0" borderId="0" xfId="0" applyFill="1" applyBorder="1" applyAlignment="1" applyProtection="1">
      <alignment horizontal="left" vertical="center"/>
    </xf>
    <xf numFmtId="0" fontId="4" fillId="0" borderId="0" xfId="0" applyFont="1" applyFill="1" applyBorder="1" applyAlignment="1" applyProtection="1">
      <alignment horizontal="center"/>
    </xf>
    <xf numFmtId="0" fontId="6" fillId="0" borderId="0" xfId="0" applyFont="1" applyFill="1" applyBorder="1" applyAlignment="1" applyProtection="1">
      <alignment horizontal="left" vertical="center"/>
    </xf>
    <xf numFmtId="165" fontId="4" fillId="0" borderId="0" xfId="0" applyNumberFormat="1" applyFont="1" applyFill="1" applyBorder="1" applyAlignment="1" applyProtection="1">
      <alignment horizontal="center"/>
    </xf>
    <xf numFmtId="0" fontId="1" fillId="0" borderId="0" xfId="0" applyFont="1" applyAlignment="1" applyProtection="1">
      <alignment vertical="center" wrapText="1"/>
    </xf>
    <xf numFmtId="0" fontId="3" fillId="0" borderId="0" xfId="0" applyFont="1" applyBorder="1" applyAlignment="1" applyProtection="1"/>
    <xf numFmtId="0" fontId="1" fillId="0" borderId="1" xfId="0" applyFont="1" applyBorder="1" applyProtection="1"/>
    <xf numFmtId="0" fontId="1" fillId="3" borderId="2" xfId="0" applyFont="1" applyFill="1" applyBorder="1" applyProtection="1"/>
    <xf numFmtId="0" fontId="1" fillId="0" borderId="2" xfId="0" applyFont="1" applyBorder="1" applyProtection="1"/>
    <xf numFmtId="0" fontId="0" fillId="0" borderId="0" xfId="0" applyBorder="1" applyAlignment="1" applyProtection="1"/>
    <xf numFmtId="0" fontId="0" fillId="0" borderId="0" xfId="0" applyBorder="1" applyAlignment="1" applyProtection="1">
      <alignment horizontal="center" vertical="center"/>
    </xf>
    <xf numFmtId="0" fontId="5" fillId="0" borderId="0" xfId="0" applyFont="1" applyBorder="1" applyAlignment="1" applyProtection="1">
      <alignment horizontal="center" vertical="center"/>
    </xf>
    <xf numFmtId="0" fontId="2" fillId="0" borderId="0" xfId="0" applyFont="1" applyBorder="1" applyAlignment="1" applyProtection="1">
      <alignment horizontal="left" vertical="center" wrapText="1"/>
    </xf>
    <xf numFmtId="0" fontId="2" fillId="0" borderId="0" xfId="0" applyFont="1" applyBorder="1" applyAlignment="1" applyProtection="1">
      <alignment horizontal="left" vertical="center"/>
    </xf>
    <xf numFmtId="0" fontId="0" fillId="0" borderId="0" xfId="0" applyBorder="1" applyAlignment="1" applyProtection="1">
      <alignment vertical="center"/>
    </xf>
    <xf numFmtId="0" fontId="0" fillId="3" borderId="0" xfId="0" applyFill="1" applyProtection="1"/>
    <xf numFmtId="0" fontId="18" fillId="0" borderId="7" xfId="0"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0" fontId="9" fillId="0" borderId="5" xfId="0" applyFont="1" applyFill="1" applyBorder="1" applyAlignment="1" applyProtection="1">
      <alignment horizontal="center" vertical="center"/>
    </xf>
    <xf numFmtId="0" fontId="18" fillId="0" borderId="5" xfId="0" applyFont="1" applyFill="1" applyBorder="1" applyAlignment="1" applyProtection="1">
      <alignment horizontal="center" vertical="center"/>
    </xf>
    <xf numFmtId="0" fontId="9" fillId="0" borderId="15" xfId="0" applyFont="1" applyFill="1" applyBorder="1" applyAlignment="1" applyProtection="1">
      <alignment horizontal="center" vertical="center"/>
    </xf>
    <xf numFmtId="0" fontId="9" fillId="0" borderId="6" xfId="0" applyFont="1" applyFill="1" applyBorder="1" applyAlignment="1" applyProtection="1">
      <alignment horizontal="center" vertical="center"/>
    </xf>
    <xf numFmtId="166" fontId="4" fillId="6" borderId="17" xfId="0" applyNumberFormat="1" applyFont="1" applyFill="1" applyBorder="1" applyAlignment="1" applyProtection="1">
      <alignment vertical="center" wrapText="1"/>
    </xf>
    <xf numFmtId="0" fontId="7" fillId="0" borderId="0" xfId="0" applyFont="1" applyFill="1" applyBorder="1" applyAlignment="1" applyProtection="1">
      <alignment horizontal="center" vertical="center"/>
    </xf>
    <xf numFmtId="0" fontId="17" fillId="0" borderId="0" xfId="0" applyFont="1" applyBorder="1" applyAlignment="1" applyProtection="1">
      <alignment horizontal="center" vertical="center" wrapText="1"/>
    </xf>
    <xf numFmtId="0" fontId="18" fillId="0" borderId="0" xfId="0" applyFont="1" applyFill="1" applyBorder="1" applyAlignment="1" applyProtection="1">
      <alignment horizontal="center" vertical="center"/>
    </xf>
    <xf numFmtId="167" fontId="1" fillId="0" borderId="0" xfId="0" applyNumberFormat="1" applyFont="1" applyProtection="1"/>
    <xf numFmtId="0" fontId="0" fillId="0" borderId="0" xfId="0" applyAlignment="1" applyProtection="1">
      <alignment vertical="center" wrapText="1"/>
    </xf>
    <xf numFmtId="0" fontId="12" fillId="0" borderId="3" xfId="0" applyFont="1" applyBorder="1" applyAlignment="1" applyProtection="1">
      <alignment vertical="center" wrapText="1"/>
    </xf>
    <xf numFmtId="0" fontId="12" fillId="0" borderId="14" xfId="0" applyFont="1" applyBorder="1" applyAlignment="1" applyProtection="1">
      <alignment vertical="center" wrapText="1"/>
    </xf>
    <xf numFmtId="0" fontId="1" fillId="0" borderId="3" xfId="0" applyFont="1" applyBorder="1" applyProtection="1"/>
    <xf numFmtId="0" fontId="1" fillId="0" borderId="14" xfId="0" applyFont="1" applyBorder="1" applyAlignment="1" applyProtection="1">
      <alignment vertical="center" wrapText="1"/>
    </xf>
    <xf numFmtId="0" fontId="0" fillId="0" borderId="0" xfId="0" applyFill="1" applyAlignment="1" applyProtection="1">
      <alignment vertical="center" wrapText="1"/>
    </xf>
    <xf numFmtId="0" fontId="1" fillId="0" borderId="31" xfId="0" applyFont="1" applyBorder="1" applyProtection="1"/>
    <xf numFmtId="0" fontId="12" fillId="0" borderId="4" xfId="0" applyFont="1" applyBorder="1" applyAlignment="1" applyProtection="1">
      <alignment horizontal="center" vertical="center" wrapText="1"/>
    </xf>
    <xf numFmtId="2" fontId="12" fillId="0" borderId="4" xfId="0" applyNumberFormat="1" applyFont="1" applyBorder="1" applyAlignment="1" applyProtection="1">
      <alignment horizontal="center" vertical="center" wrapText="1"/>
    </xf>
    <xf numFmtId="0" fontId="11" fillId="0" borderId="4" xfId="0" applyFont="1" applyBorder="1" applyAlignment="1" applyProtection="1">
      <alignment horizontal="center" vertical="center" wrapText="1"/>
    </xf>
    <xf numFmtId="0" fontId="1" fillId="0" borderId="8" xfId="0" applyFont="1" applyBorder="1" applyAlignment="1" applyProtection="1">
      <alignment vertical="center" wrapText="1"/>
    </xf>
    <xf numFmtId="0" fontId="1" fillId="0" borderId="0" xfId="0" applyFont="1" applyBorder="1" applyProtection="1"/>
    <xf numFmtId="0" fontId="12" fillId="0" borderId="0" xfId="0" applyFont="1" applyBorder="1" applyAlignment="1" applyProtection="1">
      <alignment horizontal="center" vertical="center" wrapText="1"/>
    </xf>
    <xf numFmtId="2" fontId="12" fillId="0" borderId="0" xfId="0" applyNumberFormat="1" applyFont="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1" fillId="0" borderId="0" xfId="0" applyFont="1" applyBorder="1" applyAlignment="1" applyProtection="1">
      <alignment vertical="center" wrapText="1"/>
    </xf>
    <xf numFmtId="0" fontId="6" fillId="0" borderId="31" xfId="0" applyFont="1" applyBorder="1" applyAlignment="1" applyProtection="1">
      <alignment vertical="center" wrapText="1"/>
    </xf>
    <xf numFmtId="0" fontId="6" fillId="0" borderId="4" xfId="0" applyFont="1" applyBorder="1" applyAlignment="1" applyProtection="1">
      <alignment vertical="center" wrapText="1"/>
    </xf>
    <xf numFmtId="0" fontId="6" fillId="0" borderId="8" xfId="0" applyFont="1" applyBorder="1" applyAlignment="1" applyProtection="1">
      <alignment vertical="center" wrapText="1"/>
    </xf>
    <xf numFmtId="0" fontId="6" fillId="0" borderId="3" xfId="0" applyFont="1" applyBorder="1" applyAlignment="1" applyProtection="1">
      <alignment vertical="center" wrapText="1"/>
    </xf>
    <xf numFmtId="0" fontId="6" fillId="0" borderId="0" xfId="0" applyFont="1" applyAlignment="1" applyProtection="1">
      <alignment vertical="center" wrapText="1"/>
    </xf>
    <xf numFmtId="0" fontId="3" fillId="0" borderId="0" xfId="0" applyFont="1" applyAlignment="1" applyProtection="1">
      <alignment vertical="center" wrapText="1"/>
    </xf>
    <xf numFmtId="0" fontId="7" fillId="0" borderId="0" xfId="0" applyFont="1" applyAlignment="1" applyProtection="1">
      <alignment vertical="center" wrapText="1"/>
    </xf>
    <xf numFmtId="0" fontId="7" fillId="0" borderId="14" xfId="0" applyFont="1" applyBorder="1" applyAlignment="1" applyProtection="1">
      <alignment vertical="center" wrapText="1"/>
    </xf>
    <xf numFmtId="0" fontId="7" fillId="0" borderId="3" xfId="0" applyFont="1" applyBorder="1" applyAlignment="1" applyProtection="1">
      <alignment vertical="center" wrapText="1"/>
    </xf>
    <xf numFmtId="0" fontId="6" fillId="0" borderId="14" xfId="0" applyFont="1" applyBorder="1" applyAlignment="1" applyProtection="1">
      <alignment vertical="center" wrapText="1"/>
    </xf>
    <xf numFmtId="0" fontId="20" fillId="0" borderId="0" xfId="0" applyFont="1" applyAlignment="1" applyProtection="1">
      <alignment vertical="center" wrapText="1"/>
    </xf>
    <xf numFmtId="0" fontId="11" fillId="0" borderId="3" xfId="0" applyFont="1" applyBorder="1" applyAlignment="1" applyProtection="1">
      <alignment vertical="center" wrapText="1"/>
    </xf>
    <xf numFmtId="0" fontId="11" fillId="0" borderId="0" xfId="0" applyFont="1" applyAlignment="1" applyProtection="1">
      <alignment vertical="center" wrapText="1"/>
    </xf>
    <xf numFmtId="0" fontId="11" fillId="0" borderId="31" xfId="0" applyFont="1" applyBorder="1" applyAlignment="1" applyProtection="1">
      <alignment vertical="center" wrapText="1"/>
    </xf>
    <xf numFmtId="0" fontId="11" fillId="0" borderId="4" xfId="0" applyFont="1" applyBorder="1" applyAlignment="1" applyProtection="1">
      <alignment vertical="center" wrapText="1"/>
    </xf>
    <xf numFmtId="1" fontId="24" fillId="0" borderId="4" xfId="0" applyNumberFormat="1" applyFont="1" applyBorder="1" applyAlignment="1" applyProtection="1">
      <alignment horizontal="center" vertical="center" wrapText="1"/>
    </xf>
    <xf numFmtId="0" fontId="24" fillId="0" borderId="4" xfId="0" applyFont="1" applyBorder="1" applyAlignment="1" applyProtection="1">
      <alignment horizontal="center" vertical="center" wrapText="1"/>
    </xf>
    <xf numFmtId="0" fontId="25" fillId="0" borderId="4" xfId="0" applyFont="1" applyBorder="1" applyAlignment="1" applyProtection="1">
      <alignment horizontal="center" vertical="center" wrapText="1"/>
    </xf>
    <xf numFmtId="0" fontId="11" fillId="3" borderId="4" xfId="0" applyFont="1" applyFill="1" applyBorder="1" applyAlignment="1" applyProtection="1">
      <alignment horizontal="center" vertical="center" wrapText="1"/>
    </xf>
    <xf numFmtId="0" fontId="12" fillId="0" borderId="4" xfId="0" applyFont="1" applyBorder="1" applyAlignment="1" applyProtection="1">
      <alignment vertical="center" wrapText="1"/>
    </xf>
    <xf numFmtId="0" fontId="12" fillId="0" borderId="8" xfId="0" applyFont="1" applyBorder="1" applyAlignment="1" applyProtection="1">
      <alignment vertical="center" wrapText="1"/>
    </xf>
    <xf numFmtId="0" fontId="11" fillId="0" borderId="0" xfId="0" applyFont="1" applyBorder="1" applyAlignment="1" applyProtection="1">
      <alignment vertical="center" wrapText="1"/>
    </xf>
    <xf numFmtId="0" fontId="16" fillId="0" borderId="0" xfId="0" applyFont="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1" fillId="0" borderId="0" xfId="0" applyFont="1" applyAlignment="1" applyProtection="1">
      <alignment horizontal="center" vertical="center" wrapText="1"/>
    </xf>
    <xf numFmtId="0" fontId="12" fillId="0" borderId="0" xfId="0" applyFont="1" applyAlignment="1" applyProtection="1">
      <alignment horizontal="center" vertical="center" wrapText="1"/>
    </xf>
    <xf numFmtId="0" fontId="11" fillId="3" borderId="0" xfId="0" applyFont="1" applyFill="1" applyAlignment="1" applyProtection="1">
      <alignment horizontal="center" vertical="center" wrapText="1"/>
    </xf>
    <xf numFmtId="0" fontId="6" fillId="0" borderId="0" xfId="0" applyFont="1" applyProtection="1"/>
    <xf numFmtId="0" fontId="6" fillId="0" borderId="4" xfId="0" applyFont="1" applyBorder="1" applyAlignment="1" applyProtection="1">
      <alignment horizontal="left" vertical="center" wrapText="1"/>
    </xf>
    <xf numFmtId="0" fontId="32" fillId="0" borderId="4" xfId="0" applyFont="1" applyBorder="1" applyAlignment="1" applyProtection="1">
      <alignment horizontal="center" vertical="center"/>
    </xf>
    <xf numFmtId="0" fontId="6" fillId="0" borderId="4" xfId="0" applyFont="1" applyBorder="1" applyAlignment="1" applyProtection="1">
      <alignment horizontal="center"/>
    </xf>
    <xf numFmtId="0" fontId="7" fillId="0" borderId="8" xfId="0" applyFont="1" applyBorder="1" applyAlignment="1" applyProtection="1">
      <alignment wrapText="1"/>
    </xf>
    <xf numFmtId="0" fontId="0" fillId="0" borderId="0" xfId="0" applyBorder="1" applyProtection="1"/>
    <xf numFmtId="0" fontId="10" fillId="0" borderId="0" xfId="0" applyFont="1" applyBorder="1" applyAlignment="1" applyProtection="1">
      <alignment wrapText="1"/>
    </xf>
    <xf numFmtId="0" fontId="1" fillId="0" borderId="0" xfId="0" applyFont="1" applyBorder="1" applyAlignment="1" applyProtection="1">
      <alignment vertical="top" wrapText="1"/>
    </xf>
    <xf numFmtId="0" fontId="2" fillId="0" borderId="0" xfId="0" applyFont="1" applyProtection="1"/>
    <xf numFmtId="0" fontId="6" fillId="0" borderId="18" xfId="0" applyFont="1" applyBorder="1" applyAlignment="1" applyProtection="1">
      <alignment vertical="center"/>
    </xf>
    <xf numFmtId="0" fontId="6" fillId="0" borderId="16" xfId="0" applyFont="1" applyBorder="1" applyAlignment="1" applyProtection="1">
      <alignment vertical="center"/>
    </xf>
    <xf numFmtId="0" fontId="6" fillId="0" borderId="25" xfId="0" applyFont="1" applyBorder="1" applyAlignment="1" applyProtection="1">
      <alignment vertical="center"/>
    </xf>
    <xf numFmtId="0" fontId="14" fillId="0" borderId="0" xfId="0" applyFont="1" applyBorder="1" applyAlignment="1" applyProtection="1">
      <alignment horizontal="center" vertical="center"/>
    </xf>
    <xf numFmtId="168" fontId="6" fillId="0" borderId="0" xfId="0" applyNumberFormat="1" applyFont="1" applyAlignment="1" applyProtection="1">
      <alignment wrapText="1"/>
    </xf>
    <xf numFmtId="169" fontId="1" fillId="0" borderId="4" xfId="0" applyNumberFormat="1" applyFont="1" applyBorder="1" applyAlignment="1" applyProtection="1">
      <alignment wrapText="1"/>
    </xf>
    <xf numFmtId="22" fontId="1" fillId="0" borderId="4" xfId="0" applyNumberFormat="1" applyFont="1" applyBorder="1" applyAlignment="1" applyProtection="1">
      <alignment wrapText="1"/>
    </xf>
    <xf numFmtId="22" fontId="1" fillId="0" borderId="8" xfId="0" applyNumberFormat="1" applyFont="1" applyBorder="1" applyAlignment="1" applyProtection="1">
      <alignment wrapText="1"/>
    </xf>
    <xf numFmtId="0" fontId="0" fillId="0" borderId="0" xfId="0" applyAlignment="1" applyProtection="1">
      <alignment horizontal="left"/>
    </xf>
    <xf numFmtId="0" fontId="0" fillId="0" borderId="0" xfId="0" applyAlignment="1" applyProtection="1">
      <alignment horizontal="left" wrapText="1"/>
    </xf>
    <xf numFmtId="0" fontId="1" fillId="0" borderId="0" xfId="0" applyFont="1" applyAlignment="1" applyProtection="1">
      <alignment horizontal="left"/>
    </xf>
    <xf numFmtId="168" fontId="1" fillId="0" borderId="0" xfId="0" applyNumberFormat="1" applyFont="1" applyAlignment="1" applyProtection="1">
      <alignment vertical="center"/>
    </xf>
    <xf numFmtId="168" fontId="0" fillId="0" borderId="0" xfId="0" applyNumberFormat="1" applyAlignment="1" applyProtection="1"/>
    <xf numFmtId="0" fontId="1" fillId="0" borderId="0" xfId="0" applyFont="1" applyAlignment="1" applyProtection="1">
      <alignment horizontal="center" vertical="center"/>
    </xf>
    <xf numFmtId="0" fontId="35" fillId="0" borderId="0" xfId="0" applyFont="1" applyAlignment="1" applyProtection="1">
      <alignment vertical="center" wrapText="1"/>
    </xf>
    <xf numFmtId="1" fontId="12" fillId="0" borderId="0" xfId="0" applyNumberFormat="1" applyFont="1" applyAlignment="1" applyProtection="1">
      <alignment vertical="center" wrapText="1"/>
    </xf>
    <xf numFmtId="0" fontId="1" fillId="0" borderId="0" xfId="0" applyFont="1" applyAlignment="1" applyProtection="1">
      <alignment horizontal="center" vertical="center" wrapText="1"/>
    </xf>
    <xf numFmtId="0" fontId="3" fillId="0" borderId="9" xfId="0" applyFont="1" applyBorder="1" applyAlignment="1" applyProtection="1">
      <alignment horizontal="left" vertical="center" wrapText="1"/>
    </xf>
    <xf numFmtId="0" fontId="3" fillId="0" borderId="23" xfId="0" applyFont="1" applyBorder="1" applyAlignment="1" applyProtection="1">
      <alignment horizontal="left" vertical="center" wrapText="1"/>
    </xf>
    <xf numFmtId="0" fontId="1" fillId="0" borderId="23" xfId="0" applyFont="1" applyBorder="1" applyAlignment="1" applyProtection="1">
      <alignment horizontal="center" vertical="center" wrapText="1"/>
      <protection locked="0"/>
    </xf>
    <xf numFmtId="0" fontId="3" fillId="0" borderId="29" xfId="0" applyFont="1" applyBorder="1" applyAlignment="1" applyProtection="1">
      <alignment horizontal="center" vertical="center"/>
    </xf>
    <xf numFmtId="0" fontId="3" fillId="0" borderId="23" xfId="0" applyFont="1" applyBorder="1" applyAlignment="1" applyProtection="1">
      <alignment horizontal="center" vertical="center"/>
    </xf>
    <xf numFmtId="0" fontId="1" fillId="0" borderId="23" xfId="0" applyFont="1" applyBorder="1" applyAlignment="1" applyProtection="1">
      <alignment horizontal="center" vertical="center"/>
      <protection locked="0"/>
    </xf>
    <xf numFmtId="0" fontId="1" fillId="0" borderId="30" xfId="0" applyFont="1" applyBorder="1" applyAlignment="1" applyProtection="1">
      <alignment horizontal="center" vertical="center"/>
      <protection locked="0"/>
    </xf>
    <xf numFmtId="0" fontId="1" fillId="0" borderId="1" xfId="0" applyFont="1" applyBorder="1" applyAlignment="1" applyProtection="1">
      <alignment horizontal="center"/>
    </xf>
    <xf numFmtId="0" fontId="1" fillId="0" borderId="2" xfId="0" applyFont="1" applyBorder="1" applyAlignment="1" applyProtection="1">
      <alignment horizontal="center"/>
    </xf>
    <xf numFmtId="0" fontId="1" fillId="0" borderId="32" xfId="0" applyFont="1" applyBorder="1" applyAlignment="1" applyProtection="1">
      <alignment horizontal="center"/>
    </xf>
    <xf numFmtId="0" fontId="1" fillId="0" borderId="3" xfId="0" applyFont="1" applyBorder="1" applyAlignment="1" applyProtection="1">
      <alignment horizontal="center"/>
    </xf>
    <xf numFmtId="0" fontId="1" fillId="0" borderId="0" xfId="0" applyFont="1" applyAlignment="1" applyProtection="1">
      <alignment horizontal="center"/>
    </xf>
    <xf numFmtId="0" fontId="1" fillId="0" borderId="14" xfId="0" applyFont="1" applyBorder="1" applyAlignment="1" applyProtection="1">
      <alignment horizontal="center"/>
    </xf>
    <xf numFmtId="0" fontId="1" fillId="0" borderId="31" xfId="0" applyFont="1" applyBorder="1" applyAlignment="1" applyProtection="1">
      <alignment horizontal="center"/>
    </xf>
    <xf numFmtId="0" fontId="1" fillId="0" borderId="4" xfId="0" applyFont="1" applyBorder="1" applyAlignment="1" applyProtection="1">
      <alignment horizontal="center"/>
    </xf>
    <xf numFmtId="0" fontId="1" fillId="0" borderId="8" xfId="0" applyFont="1" applyBorder="1" applyAlignment="1" applyProtection="1">
      <alignment horizontal="center"/>
    </xf>
    <xf numFmtId="0" fontId="3" fillId="0" borderId="1"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32"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0" xfId="0" applyFont="1" applyAlignment="1" applyProtection="1">
      <alignment horizontal="center" vertical="center" wrapText="1"/>
    </xf>
    <xf numFmtId="0" fontId="3" fillId="0" borderId="14" xfId="0" applyFont="1" applyBorder="1" applyAlignment="1" applyProtection="1">
      <alignment horizontal="center" vertical="center" wrapText="1"/>
    </xf>
    <xf numFmtId="0" fontId="3" fillId="0" borderId="31"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3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0" xfId="0" applyFont="1" applyAlignment="1" applyProtection="1">
      <alignment horizontal="center" vertical="center"/>
    </xf>
    <xf numFmtId="0" fontId="3" fillId="0" borderId="14" xfId="0" applyFont="1" applyBorder="1" applyAlignment="1" applyProtection="1">
      <alignment horizontal="center" vertical="center"/>
    </xf>
    <xf numFmtId="0" fontId="3" fillId="0" borderId="31"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19" xfId="0" applyFont="1" applyBorder="1" applyAlignment="1" applyProtection="1">
      <alignment horizontal="left" vertical="center"/>
    </xf>
    <xf numFmtId="0" fontId="3" fillId="0" borderId="20" xfId="0" applyFont="1" applyBorder="1" applyAlignment="1" applyProtection="1">
      <alignment horizontal="left" vertical="center"/>
    </xf>
    <xf numFmtId="0" fontId="11" fillId="0" borderId="4" xfId="0" applyFont="1" applyBorder="1" applyAlignment="1" applyProtection="1">
      <alignment horizontal="left"/>
    </xf>
    <xf numFmtId="0" fontId="1" fillId="0" borderId="20" xfId="0" applyFont="1" applyBorder="1" applyAlignment="1" applyProtection="1">
      <alignment horizontal="center" vertical="center"/>
      <protection locked="0"/>
    </xf>
    <xf numFmtId="0" fontId="3" fillId="0" borderId="22" xfId="0" applyFont="1" applyBorder="1" applyAlignment="1" applyProtection="1">
      <alignment horizontal="center" vertical="center"/>
    </xf>
    <xf numFmtId="0" fontId="3" fillId="0" borderId="20" xfId="0" applyFont="1" applyBorder="1" applyAlignment="1" applyProtection="1">
      <alignment horizontal="center" vertical="center"/>
    </xf>
    <xf numFmtId="174" fontId="1" fillId="0" borderId="20" xfId="0" applyNumberFormat="1" applyFont="1" applyBorder="1" applyAlignment="1" applyProtection="1">
      <alignment horizontal="center" vertical="center"/>
      <protection locked="0"/>
    </xf>
    <xf numFmtId="174" fontId="1" fillId="0" borderId="21" xfId="0" applyNumberFormat="1" applyFont="1" applyBorder="1" applyAlignment="1" applyProtection="1">
      <alignment horizontal="center" vertical="center"/>
      <protection locked="0"/>
    </xf>
    <xf numFmtId="0" fontId="1" fillId="0" borderId="18" xfId="0" applyFont="1" applyBorder="1" applyAlignment="1" applyProtection="1">
      <alignment horizontal="center" vertical="center"/>
    </xf>
    <xf numFmtId="0" fontId="1" fillId="0" borderId="17" xfId="0" applyFont="1" applyBorder="1" applyAlignment="1" applyProtection="1">
      <alignment horizontal="center" vertical="center"/>
    </xf>
    <xf numFmtId="0" fontId="1" fillId="0" borderId="16"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1" fillId="0" borderId="42" xfId="0" applyFont="1" applyBorder="1" applyAlignment="1" applyProtection="1">
      <alignment horizontal="center" vertical="center"/>
      <protection locked="0"/>
    </xf>
    <xf numFmtId="0" fontId="3" fillId="0" borderId="9" xfId="0" applyFont="1" applyBorder="1" applyAlignment="1" applyProtection="1">
      <alignment horizontal="left" vertical="center"/>
    </xf>
    <xf numFmtId="0" fontId="3" fillId="0" borderId="23" xfId="0" applyFont="1" applyBorder="1" applyAlignment="1" applyProtection="1">
      <alignment horizontal="left" vertical="center"/>
    </xf>
    <xf numFmtId="0" fontId="1" fillId="0" borderId="30" xfId="0" applyFont="1" applyBorder="1" applyAlignment="1" applyProtection="1">
      <alignment horizontal="center" vertical="center" wrapText="1"/>
      <protection locked="0"/>
    </xf>
    <xf numFmtId="0" fontId="1" fillId="0" borderId="33" xfId="0" applyFont="1" applyBorder="1" applyAlignment="1" applyProtection="1">
      <alignment horizontal="justify" vertical="center" wrapText="1"/>
    </xf>
    <xf numFmtId="0" fontId="1" fillId="0" borderId="34" xfId="0" applyFont="1" applyBorder="1" applyAlignment="1" applyProtection="1">
      <alignment horizontal="justify" vertical="center" wrapText="1"/>
    </xf>
    <xf numFmtId="0" fontId="1" fillId="0" borderId="35" xfId="0" applyFont="1" applyBorder="1" applyAlignment="1" applyProtection="1">
      <alignment horizontal="justify" vertical="center" wrapText="1"/>
    </xf>
    <xf numFmtId="0" fontId="21" fillId="0" borderId="0" xfId="2" applyBorder="1" applyAlignment="1" applyProtection="1">
      <alignment horizontal="center" vertical="center" wrapText="1"/>
    </xf>
    <xf numFmtId="0" fontId="27" fillId="0" borderId="0" xfId="0" applyFont="1" applyAlignment="1" applyProtection="1">
      <alignment horizontal="center" vertical="center" wrapText="1"/>
    </xf>
    <xf numFmtId="0" fontId="1" fillId="0" borderId="24" xfId="0" applyFont="1" applyBorder="1" applyAlignment="1" applyProtection="1">
      <alignment horizontal="center" vertical="center"/>
    </xf>
    <xf numFmtId="0" fontId="1" fillId="0" borderId="29" xfId="0" applyFont="1" applyBorder="1" applyAlignment="1" applyProtection="1">
      <alignment horizontal="center" vertical="center"/>
    </xf>
    <xf numFmtId="0" fontId="1" fillId="0" borderId="10"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41" xfId="0" applyFont="1" applyBorder="1" applyAlignment="1" applyProtection="1">
      <alignment horizontal="center" vertical="center"/>
      <protection locked="0"/>
    </xf>
    <xf numFmtId="0" fontId="6" fillId="0" borderId="5" xfId="0" applyFont="1" applyBorder="1" applyAlignment="1" applyProtection="1">
      <alignment horizontal="left" vertical="center"/>
    </xf>
    <xf numFmtId="0" fontId="6" fillId="0" borderId="24" xfId="0" applyFont="1" applyBorder="1" applyAlignment="1" applyProtection="1">
      <alignment horizontal="left" vertical="center"/>
    </xf>
    <xf numFmtId="0" fontId="3" fillId="0" borderId="29"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6" fillId="0" borderId="9" xfId="0" applyFont="1" applyBorder="1" applyAlignment="1" applyProtection="1">
      <alignment horizontal="center" vertical="center" wrapText="1"/>
    </xf>
    <xf numFmtId="0" fontId="6" fillId="0" borderId="23"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1" fillId="0" borderId="24" xfId="0" applyFont="1" applyBorder="1" applyAlignment="1" applyProtection="1">
      <alignment horizontal="left"/>
    </xf>
    <xf numFmtId="0" fontId="1" fillId="0" borderId="29" xfId="0" applyFont="1" applyBorder="1" applyAlignment="1" applyProtection="1">
      <alignment horizontal="left"/>
    </xf>
    <xf numFmtId="0" fontId="1" fillId="0" borderId="10" xfId="0" applyFont="1" applyBorder="1" applyAlignment="1" applyProtection="1">
      <alignment horizontal="left"/>
    </xf>
    <xf numFmtId="0" fontId="1" fillId="0" borderId="41" xfId="0" applyFont="1" applyBorder="1" applyAlignment="1" applyProtection="1">
      <alignment horizontal="left"/>
    </xf>
    <xf numFmtId="0" fontId="12" fillId="0" borderId="18" xfId="0" applyFont="1" applyBorder="1" applyAlignment="1" applyProtection="1">
      <alignment horizontal="center" vertical="center"/>
      <protection locked="0"/>
    </xf>
    <xf numFmtId="0" fontId="12" fillId="0" borderId="17" xfId="0" applyFont="1" applyBorder="1" applyAlignment="1" applyProtection="1">
      <alignment horizontal="center" vertical="center"/>
      <protection locked="0"/>
    </xf>
    <xf numFmtId="0" fontId="12" fillId="0" borderId="16" xfId="0" applyFont="1" applyBorder="1" applyAlignment="1" applyProtection="1">
      <alignment horizontal="center" vertical="center"/>
      <protection locked="0"/>
    </xf>
    <xf numFmtId="0" fontId="3" fillId="0" borderId="18" xfId="0" applyFont="1" applyBorder="1" applyAlignment="1" applyProtection="1">
      <alignment horizontal="center" vertical="center"/>
    </xf>
    <xf numFmtId="0" fontId="3" fillId="0" borderId="17" xfId="0" applyFont="1" applyBorder="1" applyAlignment="1" applyProtection="1">
      <alignment horizontal="center" vertical="center"/>
    </xf>
    <xf numFmtId="0" fontId="12" fillId="0" borderId="25" xfId="0" applyFont="1" applyBorder="1" applyAlignment="1" applyProtection="1">
      <alignment horizontal="center" vertical="center"/>
      <protection locked="0"/>
    </xf>
    <xf numFmtId="0" fontId="12" fillId="0" borderId="33" xfId="0" applyFont="1" applyBorder="1" applyAlignment="1" applyProtection="1">
      <alignment horizontal="justify" vertical="top" wrapText="1"/>
    </xf>
    <xf numFmtId="0" fontId="12" fillId="0" borderId="34" xfId="0" applyFont="1" applyBorder="1" applyAlignment="1" applyProtection="1">
      <alignment horizontal="justify" vertical="top" wrapText="1"/>
    </xf>
    <xf numFmtId="0" fontId="12" fillId="0" borderId="35" xfId="0" applyFont="1" applyBorder="1" applyAlignment="1" applyProtection="1">
      <alignment horizontal="justify" vertical="top" wrapText="1"/>
    </xf>
    <xf numFmtId="0" fontId="6" fillId="0" borderId="7" xfId="0" applyFont="1" applyBorder="1" applyAlignment="1" applyProtection="1">
      <alignment horizontal="left" vertical="center"/>
    </xf>
    <xf numFmtId="0" fontId="6" fillId="0" borderId="39" xfId="0" applyFont="1" applyBorder="1" applyAlignment="1" applyProtection="1">
      <alignment horizontal="left" vertical="center"/>
    </xf>
    <xf numFmtId="0" fontId="3" fillId="0" borderId="39" xfId="0" applyFont="1" applyBorder="1" applyAlignment="1" applyProtection="1">
      <alignment horizontal="center" vertical="center" wrapText="1"/>
      <protection locked="0"/>
    </xf>
    <xf numFmtId="0" fontId="6" fillId="0" borderId="39" xfId="0" applyFont="1" applyBorder="1" applyAlignment="1" applyProtection="1">
      <alignment horizontal="right" vertical="center"/>
    </xf>
    <xf numFmtId="0" fontId="3" fillId="0" borderId="0" xfId="0" applyFont="1" applyBorder="1" applyAlignment="1" applyProtection="1">
      <alignment horizontal="left" vertical="top" wrapText="1"/>
    </xf>
    <xf numFmtId="0" fontId="6" fillId="0" borderId="15" xfId="0" applyFont="1" applyBorder="1" applyAlignment="1" applyProtection="1">
      <alignment horizontal="right" vertical="center" wrapText="1"/>
    </xf>
    <xf numFmtId="0" fontId="6" fillId="0" borderId="17" xfId="0" applyFont="1" applyBorder="1" applyAlignment="1" applyProtection="1">
      <alignment horizontal="right" vertical="center" wrapText="1"/>
    </xf>
    <xf numFmtId="0" fontId="6" fillId="0" borderId="16" xfId="0" applyFont="1" applyBorder="1" applyAlignment="1" applyProtection="1">
      <alignment horizontal="right" vertical="center" wrapText="1"/>
    </xf>
    <xf numFmtId="0" fontId="23" fillId="4" borderId="17" xfId="0" applyFont="1" applyFill="1" applyBorder="1" applyAlignment="1" applyProtection="1">
      <alignment horizontal="center" vertical="center"/>
      <protection locked="0"/>
    </xf>
    <xf numFmtId="0" fontId="6" fillId="0" borderId="18" xfId="0" applyFont="1" applyBorder="1" applyAlignment="1" applyProtection="1">
      <alignment horizontal="center" vertical="center"/>
    </xf>
    <xf numFmtId="0" fontId="6" fillId="0" borderId="17" xfId="0" applyFont="1" applyBorder="1" applyAlignment="1" applyProtection="1">
      <alignment horizontal="center" vertical="center"/>
    </xf>
    <xf numFmtId="0" fontId="1" fillId="0" borderId="22" xfId="0" applyFont="1" applyBorder="1" applyAlignment="1" applyProtection="1">
      <alignment horizontal="center" vertical="center"/>
    </xf>
    <xf numFmtId="0" fontId="1" fillId="0" borderId="20" xfId="0" applyFont="1" applyBorder="1" applyAlignment="1" applyProtection="1">
      <alignment horizontal="center" vertical="center"/>
    </xf>
    <xf numFmtId="0" fontId="1" fillId="0" borderId="21" xfId="0" applyFont="1" applyBorder="1" applyAlignment="1" applyProtection="1">
      <alignment horizontal="center" vertical="center"/>
      <protection locked="0"/>
    </xf>
    <xf numFmtId="0" fontId="1" fillId="0" borderId="39" xfId="0" applyFont="1" applyBorder="1" applyAlignment="1" applyProtection="1">
      <alignment horizontal="center" vertical="center"/>
      <protection locked="0"/>
    </xf>
    <xf numFmtId="0" fontId="1" fillId="0" borderId="40" xfId="0" applyFont="1" applyBorder="1" applyAlignment="1" applyProtection="1">
      <alignment horizontal="center" vertical="center"/>
      <protection locked="0"/>
    </xf>
    <xf numFmtId="0" fontId="6" fillId="0" borderId="9" xfId="0" applyFont="1" applyBorder="1" applyAlignment="1" applyProtection="1">
      <alignment horizontal="right" vertical="center" wrapText="1"/>
    </xf>
    <xf numFmtId="0" fontId="6" fillId="0" borderId="23" xfId="0" applyFont="1" applyBorder="1" applyAlignment="1" applyProtection="1">
      <alignment horizontal="right" vertical="center" wrapText="1"/>
    </xf>
    <xf numFmtId="0" fontId="6" fillId="0" borderId="10" xfId="0" applyFont="1" applyBorder="1" applyAlignment="1" applyProtection="1">
      <alignment horizontal="right" vertical="center" wrapText="1"/>
    </xf>
    <xf numFmtId="0" fontId="23" fillId="4" borderId="23" xfId="0" applyFont="1" applyFill="1" applyBorder="1" applyAlignment="1" applyProtection="1">
      <alignment horizontal="center" vertical="center"/>
      <protection locked="0"/>
    </xf>
    <xf numFmtId="0" fontId="6" fillId="0" borderId="29" xfId="0" applyFont="1" applyBorder="1" applyAlignment="1" applyProtection="1">
      <alignment horizontal="center" vertical="center"/>
    </xf>
    <xf numFmtId="0" fontId="6" fillId="0" borderId="23" xfId="0" applyFont="1" applyBorder="1" applyAlignment="1" applyProtection="1">
      <alignment horizontal="center" vertical="center"/>
    </xf>
    <xf numFmtId="0" fontId="6" fillId="0" borderId="1" xfId="0" applyFont="1" applyBorder="1" applyAlignment="1" applyProtection="1">
      <alignment horizontal="justify" vertical="justify" wrapText="1"/>
    </xf>
    <xf numFmtId="0" fontId="6" fillId="0" borderId="2" xfId="0" applyFont="1" applyBorder="1" applyAlignment="1" applyProtection="1">
      <alignment horizontal="justify" vertical="justify" wrapText="1"/>
    </xf>
    <xf numFmtId="0" fontId="6" fillId="0" borderId="32" xfId="0" applyFont="1" applyBorder="1" applyAlignment="1" applyProtection="1">
      <alignment horizontal="justify" vertical="justify" wrapText="1"/>
    </xf>
    <xf numFmtId="0" fontId="7" fillId="0" borderId="31" xfId="0" applyFont="1" applyBorder="1" applyAlignment="1" applyProtection="1">
      <alignment horizontal="left" vertical="top" wrapText="1"/>
      <protection locked="0"/>
    </xf>
    <xf numFmtId="0" fontId="7" fillId="0" borderId="4" xfId="0" applyFont="1" applyBorder="1" applyAlignment="1" applyProtection="1">
      <alignment horizontal="left" vertical="top" wrapText="1"/>
      <protection locked="0"/>
    </xf>
    <xf numFmtId="0" fontId="7" fillId="0" borderId="15" xfId="0" applyFont="1" applyBorder="1" applyAlignment="1" applyProtection="1">
      <alignment horizontal="center" vertical="center" wrapText="1"/>
    </xf>
    <xf numFmtId="0" fontId="7" fillId="0" borderId="17" xfId="0" applyFont="1" applyBorder="1" applyAlignment="1" applyProtection="1">
      <alignment horizontal="center" vertical="center" wrapText="1"/>
    </xf>
    <xf numFmtId="0" fontId="1" fillId="0" borderId="17" xfId="0" applyFont="1" applyBorder="1" applyAlignment="1" applyProtection="1">
      <alignment horizontal="center" vertical="center" wrapText="1"/>
      <protection locked="0"/>
    </xf>
    <xf numFmtId="0" fontId="1" fillId="0" borderId="16" xfId="0" applyFont="1" applyBorder="1" applyAlignment="1" applyProtection="1">
      <alignment horizontal="center" vertical="center" wrapText="1"/>
      <protection locked="0"/>
    </xf>
    <xf numFmtId="0" fontId="7" fillId="0" borderId="18" xfId="0" applyFont="1" applyBorder="1" applyAlignment="1" applyProtection="1">
      <alignment horizontal="center" vertical="center"/>
    </xf>
    <xf numFmtId="0" fontId="7" fillId="0" borderId="17" xfId="0" applyFont="1" applyBorder="1" applyAlignment="1" applyProtection="1">
      <alignment horizontal="center" vertical="center"/>
    </xf>
    <xf numFmtId="0" fontId="10" fillId="0" borderId="34" xfId="0" applyFont="1" applyBorder="1" applyAlignment="1" applyProtection="1">
      <alignment horizontal="left" wrapText="1"/>
    </xf>
    <xf numFmtId="0" fontId="1" fillId="0" borderId="7" xfId="0" applyFont="1" applyBorder="1" applyAlignment="1" applyProtection="1">
      <alignment horizontal="left" vertical="center" wrapText="1"/>
    </xf>
    <xf numFmtId="0" fontId="1" fillId="0" borderId="39" xfId="0" applyFont="1" applyBorder="1" applyAlignment="1" applyProtection="1">
      <alignment horizontal="left" vertical="center" wrapText="1"/>
    </xf>
    <xf numFmtId="0" fontId="1" fillId="0" borderId="40" xfId="0" applyFont="1" applyBorder="1" applyAlignment="1" applyProtection="1">
      <alignment horizontal="left" vertical="center" wrapText="1"/>
    </xf>
    <xf numFmtId="0" fontId="12" fillId="0" borderId="5" xfId="0" applyFont="1" applyBorder="1" applyAlignment="1" applyProtection="1">
      <alignment horizontal="justify" vertical="center" wrapText="1"/>
    </xf>
    <xf numFmtId="0" fontId="12" fillId="0" borderId="24" xfId="0" applyFont="1" applyBorder="1" applyAlignment="1" applyProtection="1">
      <alignment horizontal="justify" vertical="center" wrapText="1"/>
    </xf>
    <xf numFmtId="0" fontId="12" fillId="0" borderId="41" xfId="0" applyFont="1" applyBorder="1" applyAlignment="1" applyProtection="1">
      <alignment horizontal="justify" vertical="center" wrapText="1"/>
    </xf>
    <xf numFmtId="0" fontId="1" fillId="0" borderId="33" xfId="0" applyFont="1" applyBorder="1" applyAlignment="1" applyProtection="1">
      <alignment horizontal="center" vertical="center" wrapText="1"/>
      <protection locked="0"/>
    </xf>
    <xf numFmtId="0" fontId="1" fillId="0" borderId="34" xfId="0" applyFont="1" applyBorder="1" applyAlignment="1" applyProtection="1">
      <alignment horizontal="center" vertical="center" wrapText="1"/>
      <protection locked="0"/>
    </xf>
    <xf numFmtId="0" fontId="1" fillId="0" borderId="35" xfId="0" applyFont="1" applyBorder="1" applyAlignment="1" applyProtection="1">
      <alignment horizontal="center" vertical="center" wrapText="1"/>
      <protection locked="0"/>
    </xf>
    <xf numFmtId="0" fontId="7" fillId="0" borderId="7" xfId="0" applyFont="1" applyBorder="1" applyAlignment="1" applyProtection="1">
      <alignment horizontal="left" vertical="center"/>
    </xf>
    <xf numFmtId="0" fontId="7" fillId="0" borderId="39" xfId="0" applyFont="1" applyBorder="1" applyAlignment="1" applyProtection="1">
      <alignment horizontal="left" vertical="center"/>
    </xf>
    <xf numFmtId="2" fontId="12" fillId="0" borderId="22" xfId="0" applyNumberFormat="1" applyFont="1" applyBorder="1" applyAlignment="1" applyProtection="1">
      <alignment horizontal="center" vertical="center"/>
    </xf>
    <xf numFmtId="2" fontId="12" fillId="0" borderId="20" xfId="0" applyNumberFormat="1" applyFont="1" applyBorder="1" applyAlignment="1" applyProtection="1">
      <alignment horizontal="center" vertical="center"/>
    </xf>
    <xf numFmtId="2" fontId="12" fillId="0" borderId="28" xfId="0" applyNumberFormat="1" applyFont="1" applyBorder="1" applyAlignment="1" applyProtection="1">
      <alignment horizontal="center" vertical="center"/>
    </xf>
    <xf numFmtId="0" fontId="7" fillId="0" borderId="5" xfId="0" applyFont="1" applyBorder="1" applyAlignment="1" applyProtection="1">
      <alignment horizontal="left" vertical="center"/>
    </xf>
    <xf numFmtId="0" fontId="7" fillId="0" borderId="24" xfId="0" applyFont="1" applyBorder="1" applyAlignment="1" applyProtection="1">
      <alignment horizontal="left" vertical="center"/>
    </xf>
    <xf numFmtId="2" fontId="12" fillId="0" borderId="29" xfId="0" applyNumberFormat="1" applyFont="1" applyBorder="1" applyAlignment="1" applyProtection="1">
      <alignment horizontal="center" vertical="center"/>
    </xf>
    <xf numFmtId="2" fontId="12" fillId="0" borderId="23" xfId="0" applyNumberFormat="1" applyFont="1" applyBorder="1" applyAlignment="1" applyProtection="1">
      <alignment horizontal="center" vertical="center"/>
    </xf>
    <xf numFmtId="2" fontId="12" fillId="0" borderId="30" xfId="0" applyNumberFormat="1" applyFont="1" applyBorder="1" applyAlignment="1" applyProtection="1">
      <alignment horizontal="center" vertical="center"/>
    </xf>
    <xf numFmtId="1" fontId="12" fillId="0" borderId="29" xfId="0" applyNumberFormat="1" applyFont="1" applyBorder="1" applyAlignment="1" applyProtection="1">
      <alignment horizontal="center" vertical="center"/>
    </xf>
    <xf numFmtId="1" fontId="12" fillId="0" borderId="23" xfId="0" applyNumberFormat="1" applyFont="1" applyBorder="1" applyAlignment="1" applyProtection="1">
      <alignment horizontal="center" vertical="center"/>
    </xf>
    <xf numFmtId="1" fontId="12" fillId="0" borderId="30" xfId="0" applyNumberFormat="1" applyFont="1" applyBorder="1" applyAlignment="1" applyProtection="1">
      <alignment horizontal="center" vertical="center"/>
    </xf>
    <xf numFmtId="0" fontId="12" fillId="0" borderId="43" xfId="0" applyFont="1" applyBorder="1" applyAlignment="1" applyProtection="1">
      <alignment horizontal="justify" vertical="center" wrapText="1"/>
    </xf>
    <xf numFmtId="0" fontId="12" fillId="0" borderId="44" xfId="0" applyFont="1" applyBorder="1" applyAlignment="1" applyProtection="1">
      <alignment horizontal="justify" vertical="center" wrapText="1"/>
    </xf>
    <xf numFmtId="0" fontId="12" fillId="0" borderId="45" xfId="0" applyFont="1" applyBorder="1" applyAlignment="1" applyProtection="1">
      <alignment horizontal="justify" vertical="center" wrapText="1"/>
    </xf>
    <xf numFmtId="0" fontId="3" fillId="0" borderId="1" xfId="0" applyFont="1" applyBorder="1" applyAlignment="1" applyProtection="1">
      <alignment horizontal="left" vertical="center"/>
    </xf>
    <xf numFmtId="0" fontId="3" fillId="0" borderId="2" xfId="0" applyFont="1" applyBorder="1" applyAlignment="1" applyProtection="1">
      <alignment horizontal="left" vertical="center"/>
    </xf>
    <xf numFmtId="0" fontId="3" fillId="0" borderId="32" xfId="0" applyFont="1" applyBorder="1" applyAlignment="1" applyProtection="1">
      <alignment horizontal="left" vertical="center"/>
    </xf>
    <xf numFmtId="0" fontId="1" fillId="0" borderId="1" xfId="0" applyFont="1" applyBorder="1" applyAlignment="1" applyProtection="1">
      <alignment horizontal="left" vertical="center" wrapText="1"/>
      <protection locked="0"/>
    </xf>
    <xf numFmtId="0" fontId="1" fillId="0" borderId="2" xfId="0" applyFont="1" applyBorder="1" applyAlignment="1" applyProtection="1">
      <alignment horizontal="left" vertical="center" wrapText="1"/>
      <protection locked="0"/>
    </xf>
    <xf numFmtId="0" fontId="1" fillId="0" borderId="32"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0" borderId="14" xfId="0" applyFont="1" applyBorder="1" applyAlignment="1" applyProtection="1">
      <alignment horizontal="left" vertical="center" wrapText="1"/>
      <protection locked="0"/>
    </xf>
    <xf numFmtId="0" fontId="1" fillId="0" borderId="31"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1" fillId="0" borderId="17" xfId="0" applyFont="1" applyBorder="1" applyAlignment="1" applyProtection="1">
      <alignment horizontal="center" vertical="center"/>
      <protection locked="0"/>
    </xf>
    <xf numFmtId="168" fontId="3" fillId="0" borderId="2" xfId="0" applyNumberFormat="1" applyFont="1" applyBorder="1" applyAlignment="1" applyProtection="1">
      <alignment horizontal="center" vertical="center" wrapText="1"/>
    </xf>
    <xf numFmtId="168" fontId="3" fillId="0" borderId="32" xfId="0" applyNumberFormat="1"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11" fillId="0" borderId="0" xfId="0" applyFont="1" applyBorder="1" applyAlignment="1" applyProtection="1">
      <alignment horizontal="left"/>
    </xf>
    <xf numFmtId="0" fontId="6" fillId="0" borderId="11" xfId="0" applyFont="1" applyBorder="1" applyAlignment="1" applyProtection="1">
      <alignment horizontal="center" vertical="top" wrapText="1"/>
    </xf>
    <xf numFmtId="0" fontId="6" fillId="0" borderId="12" xfId="0" applyFont="1" applyBorder="1" applyAlignment="1" applyProtection="1">
      <alignment horizontal="center" vertical="top" wrapText="1"/>
    </xf>
    <xf numFmtId="0" fontId="6" fillId="0" borderId="12" xfId="0" applyFont="1" applyBorder="1" applyAlignment="1" applyProtection="1">
      <alignment horizontal="center" vertical="center" wrapText="1"/>
    </xf>
    <xf numFmtId="0" fontId="6" fillId="0" borderId="49" xfId="0" applyFont="1" applyBorder="1" applyAlignment="1" applyProtection="1">
      <alignment horizontal="center" vertical="center" wrapText="1"/>
    </xf>
    <xf numFmtId="0" fontId="1" fillId="0" borderId="46" xfId="0" applyFont="1" applyBorder="1" applyAlignment="1" applyProtection="1">
      <alignment horizontal="left" vertical="center" wrapText="1"/>
      <protection locked="0"/>
    </xf>
    <xf numFmtId="0" fontId="1" fillId="0" borderId="47" xfId="0" applyFont="1" applyBorder="1" applyAlignment="1" applyProtection="1">
      <alignment horizontal="left" vertical="center" wrapText="1"/>
      <protection locked="0"/>
    </xf>
    <xf numFmtId="0" fontId="1" fillId="0" borderId="48" xfId="0" applyFont="1" applyBorder="1" applyAlignment="1" applyProtection="1">
      <alignment horizontal="left" vertical="center" wrapText="1"/>
      <protection locked="0"/>
    </xf>
    <xf numFmtId="0" fontId="11" fillId="3" borderId="24" xfId="0" applyFont="1" applyFill="1" applyBorder="1" applyAlignment="1" applyProtection="1">
      <alignment horizontal="center" vertical="center" wrapText="1"/>
    </xf>
    <xf numFmtId="0" fontId="11" fillId="3" borderId="41" xfId="0" applyFont="1" applyFill="1" applyBorder="1" applyAlignment="1" applyProtection="1">
      <alignment horizontal="center" vertical="center" wrapText="1"/>
    </xf>
    <xf numFmtId="0" fontId="11" fillId="3" borderId="36" xfId="0" applyFont="1" applyFill="1" applyBorder="1" applyAlignment="1" applyProtection="1">
      <alignment horizontal="center" vertical="center" wrapText="1"/>
    </xf>
    <xf numFmtId="0" fontId="11" fillId="3" borderId="42" xfId="0" applyFont="1" applyFill="1" applyBorder="1" applyAlignment="1" applyProtection="1">
      <alignment horizontal="center" vertical="center" wrapText="1"/>
    </xf>
    <xf numFmtId="0" fontId="25" fillId="0" borderId="47" xfId="0" applyFont="1" applyBorder="1" applyAlignment="1" applyProtection="1">
      <alignment horizontal="center" vertical="center" wrapText="1"/>
    </xf>
    <xf numFmtId="0" fontId="6" fillId="0" borderId="38" xfId="0" applyFont="1" applyBorder="1" applyAlignment="1" applyProtection="1">
      <alignment horizontal="center" vertical="center"/>
    </xf>
    <xf numFmtId="0" fontId="6" fillId="0" borderId="34" xfId="0" applyFont="1" applyBorder="1" applyAlignment="1" applyProtection="1">
      <alignment horizontal="center" vertical="center"/>
    </xf>
    <xf numFmtId="0" fontId="6" fillId="0" borderId="35" xfId="0" applyFont="1" applyBorder="1" applyAlignment="1" applyProtection="1">
      <alignment horizontal="center" vertical="center"/>
    </xf>
    <xf numFmtId="0" fontId="6" fillId="0" borderId="7" xfId="0" applyFont="1" applyBorder="1" applyAlignment="1" applyProtection="1">
      <alignment horizontal="left" vertical="center" wrapText="1"/>
    </xf>
    <xf numFmtId="0" fontId="6" fillId="0" borderId="39" xfId="0" applyFont="1" applyBorder="1" applyAlignment="1" applyProtection="1">
      <alignment horizontal="left" vertical="center" wrapText="1"/>
    </xf>
    <xf numFmtId="0" fontId="37" fillId="0" borderId="22" xfId="0" applyFont="1" applyBorder="1" applyAlignment="1" applyProtection="1">
      <alignment horizontal="left" vertical="center"/>
      <protection locked="0"/>
    </xf>
    <xf numFmtId="0" fontId="1" fillId="0" borderId="20" xfId="0" applyFont="1" applyBorder="1" applyAlignment="1" applyProtection="1">
      <alignment horizontal="left" vertical="center"/>
      <protection locked="0"/>
    </xf>
    <xf numFmtId="0" fontId="1" fillId="0" borderId="28" xfId="0" applyFont="1" applyBorder="1" applyAlignment="1" applyProtection="1">
      <alignment horizontal="left" vertical="center"/>
      <protection locked="0"/>
    </xf>
    <xf numFmtId="0" fontId="7" fillId="0" borderId="9" xfId="0" applyFont="1" applyBorder="1" applyAlignment="1" applyProtection="1">
      <alignment horizontal="left" vertical="center"/>
    </xf>
    <xf numFmtId="0" fontId="7" fillId="0" borderId="23" xfId="0" applyFont="1" applyBorder="1" applyAlignment="1" applyProtection="1">
      <alignment horizontal="left" vertical="center"/>
    </xf>
    <xf numFmtId="0" fontId="7" fillId="0" borderId="10" xfId="0" applyFont="1" applyBorder="1" applyAlignment="1" applyProtection="1">
      <alignment horizontal="left" vertical="center"/>
    </xf>
    <xf numFmtId="0" fontId="12" fillId="0" borderId="29" xfId="0" applyFont="1" applyBorder="1" applyAlignment="1" applyProtection="1">
      <alignment horizontal="center" vertical="center"/>
    </xf>
    <xf numFmtId="0" fontId="12" fillId="0" borderId="23" xfId="0" applyFont="1" applyBorder="1" applyAlignment="1" applyProtection="1">
      <alignment horizontal="center" vertical="center"/>
    </xf>
    <xf numFmtId="0" fontId="12" fillId="0" borderId="30" xfId="0" applyFont="1" applyBorder="1" applyAlignment="1" applyProtection="1">
      <alignment horizontal="center" vertical="center"/>
    </xf>
    <xf numFmtId="0" fontId="7" fillId="0" borderId="6" xfId="0" applyFont="1" applyBorder="1" applyAlignment="1" applyProtection="1">
      <alignment horizontal="left" vertical="center"/>
    </xf>
    <xf numFmtId="0" fontId="7" fillId="0" borderId="36" xfId="0" applyFont="1" applyBorder="1" applyAlignment="1" applyProtection="1">
      <alignment horizontal="left" vertical="center"/>
    </xf>
    <xf numFmtId="2" fontId="12" fillId="0" borderId="18" xfId="0" applyNumberFormat="1" applyFont="1" applyBorder="1" applyAlignment="1" applyProtection="1">
      <alignment horizontal="center" vertical="center"/>
    </xf>
    <xf numFmtId="2" fontId="12" fillId="0" borderId="17" xfId="0" applyNumberFormat="1" applyFont="1" applyBorder="1" applyAlignment="1" applyProtection="1">
      <alignment horizontal="center" vertical="center"/>
    </xf>
    <xf numFmtId="2" fontId="12" fillId="0" borderId="25" xfId="0" applyNumberFormat="1" applyFont="1" applyBorder="1" applyAlignment="1" applyProtection="1">
      <alignment horizontal="center" vertical="center"/>
    </xf>
    <xf numFmtId="0" fontId="1" fillId="4" borderId="1" xfId="0" applyFont="1" applyFill="1" applyBorder="1" applyAlignment="1" applyProtection="1">
      <alignment horizontal="left" vertical="center" wrapText="1"/>
    </xf>
    <xf numFmtId="0" fontId="1" fillId="4" borderId="2" xfId="0" applyFont="1" applyFill="1" applyBorder="1" applyAlignment="1" applyProtection="1">
      <alignment horizontal="left" vertical="center" wrapText="1"/>
    </xf>
    <xf numFmtId="0" fontId="1" fillId="4" borderId="32" xfId="0" applyFont="1" applyFill="1" applyBorder="1" applyAlignment="1" applyProtection="1">
      <alignment horizontal="left" vertical="center" wrapText="1"/>
    </xf>
    <xf numFmtId="0" fontId="7" fillId="0" borderId="7" xfId="0" applyFont="1" applyBorder="1" applyAlignment="1" applyProtection="1">
      <alignment horizontal="center" vertical="center" wrapText="1"/>
    </xf>
    <xf numFmtId="0" fontId="7" fillId="0" borderId="39" xfId="0" applyFont="1" applyBorder="1" applyAlignment="1" applyProtection="1">
      <alignment horizontal="center" vertical="center" wrapText="1"/>
    </xf>
    <xf numFmtId="0" fontId="7" fillId="0" borderId="40" xfId="0" applyFont="1" applyBorder="1" applyAlignment="1" applyProtection="1">
      <alignment horizontal="center" vertical="center" wrapText="1"/>
    </xf>
    <xf numFmtId="0" fontId="12" fillId="0" borderId="7" xfId="0" applyFont="1" applyBorder="1" applyAlignment="1" applyProtection="1">
      <alignment horizontal="justify" vertical="center" wrapText="1"/>
    </xf>
    <xf numFmtId="0" fontId="12" fillId="0" borderId="39" xfId="0" applyFont="1" applyBorder="1" applyAlignment="1" applyProtection="1">
      <alignment horizontal="justify" vertical="center" wrapText="1"/>
    </xf>
    <xf numFmtId="0" fontId="12" fillId="0" borderId="40" xfId="0" applyFont="1" applyBorder="1" applyAlignment="1" applyProtection="1">
      <alignment horizontal="justify" vertical="center" wrapText="1"/>
    </xf>
    <xf numFmtId="0" fontId="12" fillId="0" borderId="13" xfId="0" applyFont="1" applyBorder="1" applyAlignment="1" applyProtection="1">
      <alignment horizontal="justify" vertical="center" wrapText="1"/>
    </xf>
    <xf numFmtId="0" fontId="12" fillId="0" borderId="12" xfId="0" applyFont="1" applyBorder="1" applyAlignment="1" applyProtection="1">
      <alignment horizontal="justify" vertical="center" wrapText="1"/>
    </xf>
    <xf numFmtId="0" fontId="12" fillId="0" borderId="49" xfId="0" applyFont="1" applyBorder="1" applyAlignment="1" applyProtection="1">
      <alignment horizontal="justify" vertical="center" wrapText="1"/>
    </xf>
    <xf numFmtId="0" fontId="12" fillId="0" borderId="9" xfId="0" applyFont="1" applyBorder="1" applyAlignment="1" applyProtection="1">
      <alignment horizontal="left" vertical="center" wrapText="1"/>
    </xf>
    <xf numFmtId="0" fontId="12" fillId="0" borderId="23" xfId="0" applyFont="1" applyBorder="1" applyAlignment="1" applyProtection="1">
      <alignment horizontal="left" vertical="center" wrapText="1"/>
    </xf>
    <xf numFmtId="0" fontId="12" fillId="0" borderId="30" xfId="0" applyFont="1" applyBorder="1" applyAlignment="1" applyProtection="1">
      <alignment horizontal="left" vertical="center" wrapText="1"/>
    </xf>
    <xf numFmtId="0" fontId="1" fillId="0" borderId="18" xfId="0" applyFont="1" applyBorder="1" applyAlignment="1" applyProtection="1">
      <alignment horizontal="left" vertical="center"/>
    </xf>
    <xf numFmtId="0" fontId="1" fillId="0" borderId="17" xfId="0" applyFont="1" applyBorder="1" applyAlignment="1" applyProtection="1">
      <alignment horizontal="left" vertical="center"/>
    </xf>
    <xf numFmtId="0" fontId="1" fillId="0" borderId="16" xfId="0" applyFont="1" applyBorder="1" applyAlignment="1" applyProtection="1">
      <alignment horizontal="left" vertical="center"/>
    </xf>
    <xf numFmtId="165" fontId="1" fillId="0" borderId="18" xfId="0" applyNumberFormat="1" applyFont="1" applyBorder="1" applyAlignment="1" applyProtection="1">
      <alignment horizontal="center" vertical="center"/>
      <protection locked="0"/>
    </xf>
    <xf numFmtId="165" fontId="1" fillId="0" borderId="17" xfId="0" applyNumberFormat="1" applyFont="1" applyBorder="1" applyAlignment="1" applyProtection="1">
      <alignment horizontal="center" vertical="center"/>
      <protection locked="0"/>
    </xf>
    <xf numFmtId="165" fontId="1" fillId="0" borderId="25" xfId="0" applyNumberFormat="1" applyFont="1" applyBorder="1" applyAlignment="1" applyProtection="1">
      <alignment horizontal="center" vertical="center"/>
      <protection locked="0"/>
    </xf>
    <xf numFmtId="0" fontId="3" fillId="0" borderId="22" xfId="0" applyFont="1" applyBorder="1" applyAlignment="1" applyProtection="1">
      <alignment horizontal="center"/>
    </xf>
    <xf numFmtId="0" fontId="3" fillId="0" borderId="20" xfId="0" applyFont="1" applyBorder="1" applyAlignment="1" applyProtection="1">
      <alignment horizontal="center"/>
    </xf>
    <xf numFmtId="0" fontId="3" fillId="0" borderId="21" xfId="0" applyFont="1" applyBorder="1" applyAlignment="1" applyProtection="1">
      <alignment horizontal="center"/>
    </xf>
    <xf numFmtId="0" fontId="3" fillId="0" borderId="28" xfId="0" applyFont="1" applyBorder="1" applyAlignment="1" applyProtection="1">
      <alignment horizontal="center"/>
    </xf>
    <xf numFmtId="0" fontId="1" fillId="0" borderId="33" xfId="0" applyFont="1" applyBorder="1" applyAlignment="1" applyProtection="1">
      <alignment horizontal="left" vertical="center" wrapText="1"/>
      <protection locked="0"/>
    </xf>
    <xf numFmtId="0" fontId="1" fillId="0" borderId="34" xfId="0" applyFont="1" applyBorder="1" applyAlignment="1" applyProtection="1">
      <alignment horizontal="left" vertical="center" wrapText="1"/>
      <protection locked="0"/>
    </xf>
    <xf numFmtId="0" fontId="1" fillId="0" borderId="35" xfId="0" applyFont="1" applyBorder="1" applyAlignment="1" applyProtection="1">
      <alignment horizontal="left" vertical="center" wrapText="1"/>
      <protection locked="0"/>
    </xf>
    <xf numFmtId="0" fontId="3" fillId="0" borderId="28" xfId="0" applyFont="1" applyBorder="1" applyAlignment="1" applyProtection="1">
      <alignment horizontal="left" vertical="center"/>
    </xf>
    <xf numFmtId="0" fontId="1" fillId="0" borderId="29" xfId="0" applyFont="1" applyBorder="1" applyAlignment="1" applyProtection="1">
      <alignment horizontal="left" vertical="center"/>
    </xf>
    <xf numFmtId="0" fontId="1" fillId="0" borderId="23" xfId="0" applyFont="1" applyBorder="1" applyAlignment="1" applyProtection="1">
      <alignment horizontal="left" vertical="center"/>
    </xf>
    <xf numFmtId="0" fontId="1" fillId="0" borderId="10" xfId="0" applyFont="1" applyBorder="1" applyAlignment="1" applyProtection="1">
      <alignment horizontal="left" vertical="center"/>
    </xf>
    <xf numFmtId="165" fontId="1" fillId="0" borderId="29" xfId="0" applyNumberFormat="1" applyFont="1" applyBorder="1" applyAlignment="1" applyProtection="1">
      <alignment horizontal="center" vertical="center"/>
      <protection locked="0"/>
    </xf>
    <xf numFmtId="165" fontId="1" fillId="0" borderId="23" xfId="0" applyNumberFormat="1" applyFont="1" applyBorder="1" applyAlignment="1" applyProtection="1">
      <alignment horizontal="center" vertical="center"/>
      <protection locked="0"/>
    </xf>
    <xf numFmtId="165" fontId="1" fillId="0" borderId="30" xfId="0" applyNumberFormat="1" applyFont="1" applyBorder="1" applyAlignment="1" applyProtection="1">
      <alignment horizontal="center" vertical="center"/>
      <protection locked="0"/>
    </xf>
    <xf numFmtId="0" fontId="1" fillId="0" borderId="23" xfId="0" applyFont="1" applyBorder="1" applyAlignment="1" applyProtection="1">
      <alignment horizontal="center" vertical="center"/>
    </xf>
    <xf numFmtId="0" fontId="1" fillId="0" borderId="10" xfId="0" applyFont="1" applyBorder="1" applyAlignment="1" applyProtection="1">
      <alignment horizontal="center" vertical="center" wrapText="1"/>
      <protection locked="0"/>
    </xf>
    <xf numFmtId="0" fontId="1" fillId="0" borderId="6" xfId="0" applyFont="1" applyBorder="1" applyAlignment="1" applyProtection="1">
      <alignment horizontal="left" vertical="center"/>
    </xf>
    <xf numFmtId="0" fontId="1" fillId="0" borderId="36" xfId="0" applyFont="1" applyBorder="1" applyAlignment="1" applyProtection="1">
      <alignment horizontal="left" vertical="center"/>
    </xf>
    <xf numFmtId="0" fontId="28" fillId="4" borderId="36" xfId="0" applyFont="1" applyFill="1" applyBorder="1" applyAlignment="1" applyProtection="1">
      <alignment horizontal="center" vertical="center"/>
      <protection locked="0"/>
    </xf>
    <xf numFmtId="0" fontId="1" fillId="0" borderId="18" xfId="0" applyFont="1" applyBorder="1" applyAlignment="1" applyProtection="1">
      <alignment horizontal="left" vertical="center"/>
      <protection locked="0"/>
    </xf>
    <xf numFmtId="0" fontId="1" fillId="0" borderId="17" xfId="0" applyFont="1" applyBorder="1" applyAlignment="1" applyProtection="1">
      <alignment horizontal="left" vertical="center"/>
      <protection locked="0"/>
    </xf>
    <xf numFmtId="0" fontId="1" fillId="0" borderId="25" xfId="0" applyFont="1" applyBorder="1" applyAlignment="1" applyProtection="1">
      <alignment horizontal="left" vertical="center"/>
      <protection locked="0"/>
    </xf>
    <xf numFmtId="0" fontId="1" fillId="0" borderId="5" xfId="0" applyFont="1" applyBorder="1" applyAlignment="1" applyProtection="1">
      <alignment horizontal="left" vertical="center"/>
    </xf>
    <xf numFmtId="0" fontId="1" fillId="0" borderId="24" xfId="0" applyFont="1" applyBorder="1" applyAlignment="1" applyProtection="1">
      <alignment horizontal="left" vertical="center"/>
    </xf>
    <xf numFmtId="0" fontId="28" fillId="4" borderId="24" xfId="0" applyFont="1" applyFill="1" applyBorder="1" applyAlignment="1" applyProtection="1">
      <alignment horizontal="center" vertical="center"/>
      <protection locked="0"/>
    </xf>
    <xf numFmtId="0" fontId="1" fillId="0" borderId="29" xfId="0" applyFont="1" applyBorder="1" applyAlignment="1" applyProtection="1">
      <alignment horizontal="left" vertical="center"/>
      <protection locked="0"/>
    </xf>
    <xf numFmtId="0" fontId="1" fillId="0" borderId="23" xfId="0" applyFont="1" applyBorder="1" applyAlignment="1" applyProtection="1">
      <alignment horizontal="left" vertical="center"/>
      <protection locked="0"/>
    </xf>
    <xf numFmtId="0" fontId="1" fillId="0" borderId="30" xfId="0" applyFont="1" applyBorder="1" applyAlignment="1" applyProtection="1">
      <alignment horizontal="left" vertical="center"/>
      <protection locked="0"/>
    </xf>
    <xf numFmtId="0" fontId="7" fillId="0" borderId="7" xfId="0" applyFont="1" applyBorder="1" applyAlignment="1" applyProtection="1">
      <alignment horizontal="right" vertical="center" wrapText="1"/>
    </xf>
    <xf numFmtId="0" fontId="7" fillId="0" borderId="39" xfId="0" applyFont="1" applyBorder="1" applyAlignment="1" applyProtection="1">
      <alignment horizontal="right" vertical="center" wrapText="1"/>
    </xf>
    <xf numFmtId="0" fontId="7" fillId="0" borderId="22" xfId="0" applyFont="1" applyBorder="1" applyAlignment="1" applyProtection="1">
      <alignment horizontal="right" vertical="center" wrapText="1"/>
    </xf>
    <xf numFmtId="0" fontId="7" fillId="0" borderId="6" xfId="0" applyFont="1" applyBorder="1" applyAlignment="1" applyProtection="1">
      <alignment horizontal="right" vertical="center" wrapText="1"/>
    </xf>
    <xf numFmtId="0" fontId="7" fillId="0" borderId="36" xfId="0" applyFont="1" applyBorder="1" applyAlignment="1" applyProtection="1">
      <alignment horizontal="right" vertical="center" wrapText="1"/>
    </xf>
    <xf numFmtId="0" fontId="7" fillId="0" borderId="18" xfId="0" applyFont="1" applyBorder="1" applyAlignment="1" applyProtection="1">
      <alignment horizontal="right" vertical="center" wrapText="1"/>
    </xf>
    <xf numFmtId="1" fontId="12" fillId="0" borderId="21" xfId="0" applyNumberFormat="1" applyFont="1" applyBorder="1" applyAlignment="1" applyProtection="1">
      <alignment horizontal="center" vertical="center"/>
    </xf>
    <xf numFmtId="1" fontId="12" fillId="0" borderId="39" xfId="0" applyNumberFormat="1" applyFont="1" applyBorder="1" applyAlignment="1" applyProtection="1">
      <alignment horizontal="center" vertical="center"/>
    </xf>
    <xf numFmtId="1" fontId="12" fillId="0" borderId="22" xfId="0" applyNumberFormat="1" applyFont="1" applyBorder="1" applyAlignment="1" applyProtection="1">
      <alignment horizontal="center" vertical="center"/>
    </xf>
    <xf numFmtId="1" fontId="12" fillId="0" borderId="16" xfId="0" applyNumberFormat="1" applyFont="1" applyBorder="1" applyAlignment="1" applyProtection="1">
      <alignment horizontal="center" vertical="center"/>
    </xf>
    <xf numFmtId="1" fontId="12" fillId="0" borderId="36" xfId="0" applyNumberFormat="1" applyFont="1" applyBorder="1" applyAlignment="1" applyProtection="1">
      <alignment horizontal="center" vertical="center"/>
    </xf>
    <xf numFmtId="1" fontId="12" fillId="0" borderId="18" xfId="0" applyNumberFormat="1" applyFont="1" applyBorder="1" applyAlignment="1" applyProtection="1">
      <alignment horizontal="center" vertical="center"/>
    </xf>
    <xf numFmtId="0" fontId="6" fillId="0" borderId="21" xfId="0" applyFont="1" applyBorder="1" applyAlignment="1" applyProtection="1">
      <alignment horizontal="center" vertical="center"/>
    </xf>
    <xf numFmtId="0" fontId="6" fillId="0" borderId="16" xfId="0" applyFont="1" applyBorder="1" applyAlignment="1" applyProtection="1">
      <alignment horizontal="center" vertical="center"/>
    </xf>
    <xf numFmtId="2" fontId="12" fillId="0" borderId="21" xfId="0" applyNumberFormat="1" applyFont="1" applyBorder="1" applyAlignment="1" applyProtection="1">
      <alignment horizontal="center" vertical="center"/>
    </xf>
    <xf numFmtId="2" fontId="12" fillId="0" borderId="39" xfId="0" applyNumberFormat="1" applyFont="1" applyBorder="1" applyAlignment="1" applyProtection="1">
      <alignment horizontal="center" vertical="center"/>
    </xf>
    <xf numFmtId="2" fontId="12" fillId="0" borderId="16" xfId="0" applyNumberFormat="1" applyFont="1" applyBorder="1" applyAlignment="1" applyProtection="1">
      <alignment horizontal="center" vertical="center"/>
    </xf>
    <xf numFmtId="2" fontId="12" fillId="0" borderId="36" xfId="0" applyNumberFormat="1" applyFont="1" applyBorder="1" applyAlignment="1" applyProtection="1">
      <alignment horizontal="center" vertical="center"/>
    </xf>
    <xf numFmtId="0" fontId="7" fillId="0" borderId="39" xfId="0" applyFont="1" applyBorder="1" applyAlignment="1" applyProtection="1">
      <alignment horizontal="center" vertical="center"/>
    </xf>
    <xf numFmtId="0" fontId="7" fillId="0" borderId="22" xfId="0" applyFont="1" applyBorder="1" applyAlignment="1" applyProtection="1">
      <alignment horizontal="center" vertical="center"/>
    </xf>
    <xf numFmtId="0" fontId="7" fillId="0" borderId="36" xfId="0" applyFont="1" applyBorder="1" applyAlignment="1" applyProtection="1">
      <alignment horizontal="center" vertical="center"/>
    </xf>
    <xf numFmtId="0" fontId="3" fillId="5" borderId="33" xfId="0" applyFont="1" applyFill="1" applyBorder="1" applyAlignment="1" applyProtection="1">
      <alignment horizontal="center" vertical="center"/>
    </xf>
    <xf numFmtId="0" fontId="3" fillId="5" borderId="34" xfId="0" applyFont="1" applyFill="1" applyBorder="1" applyAlignment="1" applyProtection="1">
      <alignment horizontal="center" vertical="center"/>
    </xf>
    <xf numFmtId="0" fontId="3" fillId="5" borderId="35" xfId="0" applyFont="1" applyFill="1" applyBorder="1" applyAlignment="1" applyProtection="1">
      <alignment horizontal="center" vertical="center"/>
    </xf>
    <xf numFmtId="0" fontId="18" fillId="0" borderId="22" xfId="0" applyFont="1" applyBorder="1" applyAlignment="1" applyProtection="1">
      <alignment horizontal="center" vertical="center" wrapText="1"/>
    </xf>
    <xf numFmtId="0" fontId="18" fillId="0" borderId="20" xfId="0" applyFont="1" applyBorder="1" applyAlignment="1" applyProtection="1">
      <alignment horizontal="center" vertical="center" wrapText="1"/>
    </xf>
    <xf numFmtId="0" fontId="18" fillId="0" borderId="21" xfId="0" applyFont="1" applyBorder="1" applyAlignment="1" applyProtection="1">
      <alignment horizontal="center" vertical="center" wrapText="1"/>
    </xf>
    <xf numFmtId="0" fontId="18" fillId="0" borderId="28" xfId="0" applyFont="1" applyBorder="1" applyAlignment="1" applyProtection="1">
      <alignment horizontal="center" vertical="center" wrapText="1"/>
    </xf>
    <xf numFmtId="2" fontId="4" fillId="4" borderId="29" xfId="0" applyNumberFormat="1" applyFont="1" applyFill="1" applyBorder="1" applyAlignment="1" applyProtection="1">
      <alignment horizontal="center" vertical="center" wrapText="1"/>
      <protection locked="0"/>
    </xf>
    <xf numFmtId="2" fontId="4" fillId="4" borderId="23" xfId="0" applyNumberFormat="1" applyFont="1" applyFill="1" applyBorder="1" applyAlignment="1" applyProtection="1">
      <alignment horizontal="center" vertical="center" wrapText="1"/>
      <protection locked="0"/>
    </xf>
    <xf numFmtId="2" fontId="4" fillId="4" borderId="10" xfId="0" applyNumberFormat="1" applyFont="1" applyFill="1" applyBorder="1" applyAlignment="1" applyProtection="1">
      <alignment horizontal="center" vertical="center" wrapText="1"/>
      <protection locked="0"/>
    </xf>
    <xf numFmtId="2" fontId="4" fillId="0" borderId="24" xfId="0" applyNumberFormat="1" applyFont="1" applyBorder="1" applyAlignment="1" applyProtection="1">
      <alignment horizontal="center" vertical="center" wrapText="1"/>
    </xf>
    <xf numFmtId="2" fontId="4" fillId="0" borderId="41" xfId="0" applyNumberFormat="1" applyFont="1" applyBorder="1" applyAlignment="1" applyProtection="1">
      <alignment horizontal="center" vertical="center" wrapText="1"/>
    </xf>
    <xf numFmtId="2" fontId="4" fillId="4" borderId="24" xfId="0" applyNumberFormat="1" applyFont="1" applyFill="1" applyBorder="1" applyAlignment="1" applyProtection="1">
      <alignment horizontal="center" vertical="center" wrapText="1"/>
      <protection locked="0"/>
    </xf>
    <xf numFmtId="166" fontId="4" fillId="6" borderId="17" xfId="0" applyNumberFormat="1" applyFont="1" applyFill="1" applyBorder="1" applyAlignment="1" applyProtection="1">
      <alignment horizontal="center" vertical="center" wrapText="1"/>
    </xf>
    <xf numFmtId="166" fontId="4" fillId="6" borderId="25" xfId="0" applyNumberFormat="1" applyFont="1" applyFill="1" applyBorder="1" applyAlignment="1" applyProtection="1">
      <alignment horizontal="center" vertical="center" wrapText="1"/>
    </xf>
    <xf numFmtId="2" fontId="4" fillId="4" borderId="36" xfId="0" applyNumberFormat="1" applyFont="1" applyFill="1" applyBorder="1" applyAlignment="1" applyProtection="1">
      <alignment horizontal="center" vertical="center" wrapText="1"/>
      <protection locked="0"/>
    </xf>
    <xf numFmtId="2" fontId="4" fillId="0" borderId="36" xfId="0" applyNumberFormat="1" applyFont="1" applyBorder="1" applyAlignment="1" applyProtection="1">
      <alignment horizontal="center" vertical="center" wrapText="1"/>
    </xf>
    <xf numFmtId="2" fontId="4" fillId="0" borderId="42" xfId="0" applyNumberFormat="1" applyFont="1" applyBorder="1" applyAlignment="1" applyProtection="1">
      <alignment horizontal="center" vertical="center" wrapText="1"/>
    </xf>
    <xf numFmtId="2" fontId="4" fillId="4" borderId="18" xfId="0" applyNumberFormat="1" applyFont="1" applyFill="1" applyBorder="1" applyAlignment="1" applyProtection="1">
      <alignment horizontal="center" vertical="center" wrapText="1"/>
      <protection locked="0"/>
    </xf>
    <xf numFmtId="2" fontId="4" fillId="4" borderId="17" xfId="0" applyNumberFormat="1" applyFont="1" applyFill="1" applyBorder="1" applyAlignment="1" applyProtection="1">
      <alignment horizontal="center" vertical="center" wrapText="1"/>
      <protection locked="0"/>
    </xf>
    <xf numFmtId="2" fontId="4" fillId="4" borderId="16" xfId="0" applyNumberFormat="1" applyFont="1" applyFill="1" applyBorder="1" applyAlignment="1" applyProtection="1">
      <alignment horizontal="center" vertical="center" wrapText="1"/>
      <protection locked="0"/>
    </xf>
    <xf numFmtId="1" fontId="36" fillId="6" borderId="17" xfId="0" applyNumberFormat="1" applyFont="1" applyFill="1" applyBorder="1" applyAlignment="1" applyProtection="1">
      <alignment horizontal="center" vertical="center"/>
    </xf>
    <xf numFmtId="0" fontId="6" fillId="4" borderId="1" xfId="0" applyFont="1" applyFill="1" applyBorder="1" applyAlignment="1" applyProtection="1">
      <alignment horizontal="left" vertical="center" wrapText="1"/>
    </xf>
    <xf numFmtId="0" fontId="6" fillId="4" borderId="2" xfId="0" applyFont="1" applyFill="1" applyBorder="1" applyAlignment="1" applyProtection="1">
      <alignment horizontal="left" vertical="center" wrapText="1"/>
    </xf>
    <xf numFmtId="0" fontId="6" fillId="4" borderId="32" xfId="0" applyFont="1" applyFill="1" applyBorder="1" applyAlignment="1" applyProtection="1">
      <alignment horizontal="left" vertical="center" wrapText="1"/>
    </xf>
    <xf numFmtId="0" fontId="6" fillId="0" borderId="33" xfId="0" applyFont="1" applyBorder="1" applyAlignment="1" applyProtection="1">
      <alignment horizontal="center" vertical="center"/>
    </xf>
    <xf numFmtId="0" fontId="6" fillId="0" borderId="37" xfId="0" applyFont="1" applyBorder="1" applyAlignment="1" applyProtection="1">
      <alignment horizontal="center" vertical="center"/>
    </xf>
    <xf numFmtId="0" fontId="12" fillId="0" borderId="6" xfId="0" applyFont="1" applyBorder="1" applyAlignment="1" applyProtection="1">
      <alignment horizontal="center" vertical="center" wrapText="1"/>
    </xf>
    <xf numFmtId="0" fontId="12" fillId="0" borderId="36" xfId="0" applyFont="1" applyBorder="1" applyAlignment="1" applyProtection="1">
      <alignment horizontal="center" vertical="center" wrapText="1"/>
    </xf>
    <xf numFmtId="2" fontId="12" fillId="0" borderId="36" xfId="0" applyNumberFormat="1" applyFont="1" applyBorder="1" applyAlignment="1" applyProtection="1">
      <alignment horizontal="center" vertical="center" wrapText="1"/>
    </xf>
    <xf numFmtId="0" fontId="11" fillId="0" borderId="36" xfId="0" applyFont="1" applyBorder="1" applyAlignment="1" applyProtection="1">
      <alignment horizontal="center" vertical="center" wrapText="1"/>
    </xf>
    <xf numFmtId="0" fontId="11" fillId="0" borderId="42" xfId="0" applyFont="1" applyBorder="1" applyAlignment="1" applyProtection="1">
      <alignment horizontal="center" vertical="center" wrapText="1"/>
    </xf>
    <xf numFmtId="0" fontId="3" fillId="0" borderId="4" xfId="0" applyFont="1" applyBorder="1" applyAlignment="1" applyProtection="1">
      <alignment horizontal="right" vertical="center" wrapText="1"/>
    </xf>
    <xf numFmtId="173" fontId="3" fillId="0" borderId="4" xfId="0" applyNumberFormat="1" applyFont="1" applyBorder="1" applyAlignment="1" applyProtection="1">
      <alignment horizontal="center" vertical="center" wrapText="1"/>
    </xf>
    <xf numFmtId="0" fontId="3" fillId="0" borderId="0" xfId="0" applyFont="1" applyAlignment="1" applyProtection="1">
      <alignment horizontal="right" vertical="center" wrapText="1"/>
    </xf>
    <xf numFmtId="0" fontId="11" fillId="0" borderId="5" xfId="0" applyFont="1" applyBorder="1" applyAlignment="1" applyProtection="1">
      <alignment horizontal="center" vertical="center" wrapText="1"/>
    </xf>
    <xf numFmtId="0" fontId="11" fillId="0" borderId="24" xfId="0" applyFont="1" applyBorder="1" applyAlignment="1" applyProtection="1">
      <alignment horizontal="center" vertical="center" wrapText="1"/>
    </xf>
    <xf numFmtId="0" fontId="11" fillId="0" borderId="6" xfId="0" applyFont="1" applyBorder="1" applyAlignment="1" applyProtection="1">
      <alignment horizontal="center" vertical="center" wrapText="1"/>
    </xf>
    <xf numFmtId="0" fontId="12" fillId="0" borderId="24" xfId="0" applyFont="1" applyBorder="1" applyAlignment="1" applyProtection="1">
      <alignment horizontal="center" vertical="center" wrapText="1"/>
    </xf>
    <xf numFmtId="1" fontId="24" fillId="0" borderId="24" xfId="0" applyNumberFormat="1" applyFont="1" applyBorder="1" applyAlignment="1" applyProtection="1">
      <alignment horizontal="center" vertical="center" wrapText="1"/>
    </xf>
    <xf numFmtId="0" fontId="24" fillId="0" borderId="24" xfId="0" applyFont="1" applyBorder="1" applyAlignment="1" applyProtection="1">
      <alignment horizontal="center" vertical="center" wrapText="1"/>
    </xf>
    <xf numFmtId="1" fontId="25" fillId="0" borderId="24" xfId="0" applyNumberFormat="1" applyFont="1" applyBorder="1" applyAlignment="1" applyProtection="1">
      <alignment horizontal="center" vertical="center" wrapText="1"/>
    </xf>
    <xf numFmtId="1" fontId="24" fillId="0" borderId="36" xfId="0" applyNumberFormat="1" applyFont="1" applyBorder="1" applyAlignment="1" applyProtection="1">
      <alignment horizontal="center" vertical="center" wrapText="1"/>
    </xf>
    <xf numFmtId="0" fontId="24" fillId="0" borderId="36" xfId="0" applyFont="1" applyBorder="1" applyAlignment="1" applyProtection="1">
      <alignment horizontal="center" vertical="center" wrapText="1"/>
    </xf>
    <xf numFmtId="0" fontId="32" fillId="0" borderId="10" xfId="0" applyFont="1" applyBorder="1" applyAlignment="1" applyProtection="1">
      <alignment horizontal="center" vertical="center"/>
      <protection locked="0"/>
    </xf>
    <xf numFmtId="0" fontId="32" fillId="0" borderId="24" xfId="0" applyFont="1" applyBorder="1" applyAlignment="1" applyProtection="1">
      <alignment horizontal="center" vertical="center"/>
      <protection locked="0"/>
    </xf>
    <xf numFmtId="0" fontId="6" fillId="0" borderId="6" xfId="0" applyFont="1" applyBorder="1" applyAlignment="1" applyProtection="1">
      <alignment horizontal="left" vertical="center" wrapText="1"/>
    </xf>
    <xf numFmtId="0" fontId="6" fillId="0" borderId="36" xfId="0" applyFont="1" applyBorder="1" applyAlignment="1" applyProtection="1">
      <alignment horizontal="left" vertical="center" wrapText="1"/>
    </xf>
    <xf numFmtId="0" fontId="32" fillId="0" borderId="16" xfId="0" applyFont="1" applyBorder="1" applyAlignment="1" applyProtection="1">
      <alignment horizontal="center" vertical="center"/>
      <protection locked="0"/>
    </xf>
    <xf numFmtId="0" fontId="32" fillId="0" borderId="36" xfId="0" applyFont="1" applyBorder="1" applyAlignment="1" applyProtection="1">
      <alignment horizontal="center" vertical="center"/>
      <protection locked="0"/>
    </xf>
    <xf numFmtId="0" fontId="37" fillId="0" borderId="29" xfId="0" applyFont="1" applyBorder="1" applyAlignment="1" applyProtection="1">
      <alignment horizontal="left" vertical="center" wrapText="1"/>
      <protection locked="0"/>
    </xf>
    <xf numFmtId="0" fontId="1" fillId="0" borderId="23" xfId="0" applyFont="1" applyBorder="1" applyAlignment="1" applyProtection="1">
      <alignment horizontal="left" vertical="center" wrapText="1"/>
      <protection locked="0"/>
    </xf>
    <xf numFmtId="0" fontId="1" fillId="0" borderId="30" xfId="0" applyFont="1" applyBorder="1" applyAlignment="1" applyProtection="1">
      <alignment horizontal="left" vertical="center" wrapText="1"/>
      <protection locked="0"/>
    </xf>
    <xf numFmtId="0" fontId="37" fillId="0" borderId="18" xfId="0" applyFont="1" applyBorder="1" applyAlignment="1" applyProtection="1">
      <alignment horizontal="left" vertical="center"/>
      <protection locked="0"/>
    </xf>
    <xf numFmtId="0" fontId="32" fillId="0" borderId="50" xfId="0" applyFont="1" applyBorder="1" applyAlignment="1" applyProtection="1">
      <alignment horizontal="center" vertical="center"/>
      <protection locked="0"/>
    </xf>
    <xf numFmtId="0" fontId="32" fillId="0" borderId="51" xfId="0" applyFont="1" applyBorder="1" applyAlignment="1" applyProtection="1">
      <alignment horizontal="center" vertical="center"/>
      <protection locked="0"/>
    </xf>
    <xf numFmtId="0" fontId="1" fillId="0" borderId="15" xfId="0" applyFont="1" applyBorder="1" applyAlignment="1" applyProtection="1">
      <alignment horizontal="center" vertical="center"/>
    </xf>
    <xf numFmtId="3" fontId="1" fillId="0" borderId="16" xfId="0" applyNumberFormat="1" applyFont="1" applyBorder="1" applyAlignment="1" applyProtection="1">
      <alignment horizontal="center" vertical="center"/>
    </xf>
    <xf numFmtId="0" fontId="1" fillId="0" borderId="36" xfId="0" applyFont="1" applyBorder="1" applyAlignment="1" applyProtection="1">
      <alignment horizontal="center" vertical="center"/>
    </xf>
    <xf numFmtId="170" fontId="11" fillId="4" borderId="2" xfId="0" applyNumberFormat="1" applyFont="1" applyFill="1" applyBorder="1" applyAlignment="1" applyProtection="1">
      <alignment horizontal="center" vertical="center"/>
      <protection locked="0"/>
    </xf>
    <xf numFmtId="170" fontId="11" fillId="4" borderId="26" xfId="0" applyNumberFormat="1" applyFont="1" applyFill="1" applyBorder="1" applyAlignment="1" applyProtection="1">
      <alignment horizontal="center" vertical="center"/>
      <protection locked="0"/>
    </xf>
    <xf numFmtId="170" fontId="11" fillId="4" borderId="4" xfId="0" applyNumberFormat="1" applyFont="1" applyFill="1" applyBorder="1" applyAlignment="1" applyProtection="1">
      <alignment horizontal="center" vertical="center"/>
      <protection locked="0"/>
    </xf>
    <xf numFmtId="170" fontId="11" fillId="4" borderId="27" xfId="0" applyNumberFormat="1" applyFont="1" applyFill="1" applyBorder="1" applyAlignment="1" applyProtection="1">
      <alignment horizontal="center" vertical="center"/>
      <protection locked="0"/>
    </xf>
    <xf numFmtId="2" fontId="12" fillId="0" borderId="20" xfId="0" applyNumberFormat="1" applyFont="1" applyBorder="1" applyAlignment="1" applyProtection="1">
      <alignment horizontal="left" vertical="center"/>
    </xf>
    <xf numFmtId="2" fontId="12" fillId="0" borderId="28" xfId="0" applyNumberFormat="1" applyFont="1" applyBorder="1" applyAlignment="1" applyProtection="1">
      <alignment horizontal="left" vertical="center"/>
    </xf>
    <xf numFmtId="2" fontId="12" fillId="0" borderId="17" xfId="0" applyNumberFormat="1" applyFont="1" applyBorder="1" applyAlignment="1" applyProtection="1">
      <alignment horizontal="left" vertical="center"/>
    </xf>
    <xf numFmtId="2" fontId="12" fillId="0" borderId="25" xfId="0" applyNumberFormat="1" applyFont="1" applyBorder="1" applyAlignment="1" applyProtection="1">
      <alignment horizontal="left" vertical="center"/>
    </xf>
    <xf numFmtId="0" fontId="1" fillId="0" borderId="5" xfId="0" applyFont="1" applyBorder="1" applyAlignment="1" applyProtection="1">
      <alignment horizontal="center" vertical="center"/>
    </xf>
    <xf numFmtId="0" fontId="1" fillId="0" borderId="10" xfId="0" applyFont="1" applyBorder="1" applyAlignment="1" applyProtection="1">
      <alignment horizontal="center" vertical="center"/>
    </xf>
    <xf numFmtId="0" fontId="1" fillId="0" borderId="5" xfId="0" applyFont="1" applyBorder="1" applyAlignment="1" applyProtection="1">
      <alignment horizontal="left"/>
    </xf>
    <xf numFmtId="0" fontId="1" fillId="0" borderId="19" xfId="0" applyFont="1" applyBorder="1" applyAlignment="1" applyProtection="1">
      <alignment horizontal="center" vertical="center"/>
    </xf>
    <xf numFmtId="0" fontId="1" fillId="0" borderId="21" xfId="0" applyFont="1" applyBorder="1" applyAlignment="1" applyProtection="1">
      <alignment horizontal="center" vertical="center"/>
    </xf>
    <xf numFmtId="0" fontId="1" fillId="0" borderId="39" xfId="0" applyFont="1" applyBorder="1" applyAlignment="1" applyProtection="1">
      <alignment horizontal="center" vertical="center"/>
    </xf>
    <xf numFmtId="0" fontId="1" fillId="0" borderId="9" xfId="0" applyFont="1" applyBorder="1" applyAlignment="1" applyProtection="1">
      <alignment horizontal="left"/>
    </xf>
    <xf numFmtId="0" fontId="1" fillId="0" borderId="23" xfId="0" applyFont="1" applyBorder="1" applyAlignment="1" applyProtection="1">
      <alignment horizontal="left"/>
    </xf>
    <xf numFmtId="0" fontId="1" fillId="0" borderId="30" xfId="0" applyFont="1" applyBorder="1" applyAlignment="1" applyProtection="1">
      <alignment horizontal="left"/>
    </xf>
    <xf numFmtId="0" fontId="1" fillId="0" borderId="16" xfId="0" applyFont="1" applyBorder="1" applyAlignment="1" applyProtection="1">
      <alignment horizontal="center" vertical="center"/>
    </xf>
    <xf numFmtId="0" fontId="1" fillId="0" borderId="25" xfId="0" applyFont="1" applyBorder="1" applyAlignment="1" applyProtection="1">
      <alignment horizontal="center" vertical="center"/>
    </xf>
    <xf numFmtId="0" fontId="6" fillId="0" borderId="31"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169" fontId="3" fillId="0" borderId="4" xfId="0" applyNumberFormat="1" applyFont="1" applyBorder="1" applyAlignment="1" applyProtection="1">
      <alignment horizontal="center" vertical="center" wrapText="1"/>
    </xf>
    <xf numFmtId="0" fontId="1" fillId="0" borderId="19" xfId="0" applyFont="1" applyBorder="1" applyAlignment="1" applyProtection="1">
      <alignment horizontal="left" vertical="center"/>
    </xf>
    <xf numFmtId="0" fontId="1" fillId="0" borderId="20" xfId="0" applyFont="1" applyBorder="1" applyAlignment="1" applyProtection="1">
      <alignment horizontal="left" vertical="center"/>
    </xf>
    <xf numFmtId="0" fontId="1" fillId="0" borderId="22" xfId="0" applyFont="1" applyBorder="1" applyAlignment="1" applyProtection="1">
      <alignment horizontal="left" vertical="center"/>
    </xf>
    <xf numFmtId="0" fontId="1" fillId="0" borderId="28" xfId="0" applyFont="1" applyBorder="1" applyAlignment="1" applyProtection="1">
      <alignment horizontal="center" vertical="center"/>
    </xf>
    <xf numFmtId="0" fontId="1" fillId="0" borderId="15" xfId="0" applyFont="1" applyBorder="1" applyAlignment="1" applyProtection="1">
      <alignment horizontal="left" vertical="center" wrapText="1"/>
    </xf>
    <xf numFmtId="0" fontId="1" fillId="0" borderId="17" xfId="0" applyFont="1" applyBorder="1" applyAlignment="1" applyProtection="1">
      <alignment horizontal="left" vertical="center" wrapText="1"/>
    </xf>
    <xf numFmtId="0" fontId="1" fillId="0" borderId="16" xfId="0" applyFont="1" applyBorder="1" applyAlignment="1" applyProtection="1">
      <alignment horizontal="left" vertical="center" wrapText="1"/>
    </xf>
    <xf numFmtId="0" fontId="3" fillId="0" borderId="22" xfId="0" applyFont="1" applyBorder="1" applyAlignment="1" applyProtection="1">
      <alignment horizontal="right" vertical="center"/>
    </xf>
    <xf numFmtId="0" fontId="3" fillId="0" borderId="20" xfId="0" applyFont="1" applyBorder="1" applyAlignment="1" applyProtection="1">
      <alignment horizontal="right" vertical="center"/>
    </xf>
    <xf numFmtId="20" fontId="1" fillId="0" borderId="20" xfId="0" applyNumberFormat="1"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0" fontId="3" fillId="0" borderId="29" xfId="0" applyFont="1" applyBorder="1" applyAlignment="1" applyProtection="1">
      <alignment horizontal="left" vertical="center" wrapText="1"/>
    </xf>
    <xf numFmtId="0" fontId="1" fillId="0" borderId="25" xfId="0" applyFont="1" applyBorder="1" applyAlignment="1" applyProtection="1">
      <alignment horizontal="center" vertical="center"/>
      <protection locked="0"/>
    </xf>
    <xf numFmtId="0" fontId="3" fillId="0" borderId="1" xfId="0" applyFont="1" applyBorder="1" applyAlignment="1" applyProtection="1">
      <alignment horizontal="left"/>
    </xf>
    <xf numFmtId="0" fontId="3" fillId="0" borderId="2" xfId="0" applyFont="1" applyBorder="1" applyAlignment="1" applyProtection="1">
      <alignment horizontal="left"/>
    </xf>
    <xf numFmtId="0" fontId="3" fillId="0" borderId="32" xfId="0" applyFont="1" applyBorder="1" applyAlignment="1" applyProtection="1">
      <alignment horizontal="left"/>
    </xf>
    <xf numFmtId="0" fontId="1" fillId="0" borderId="31"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locked="0"/>
    </xf>
    <xf numFmtId="0" fontId="6" fillId="0" borderId="5" xfId="0" applyFont="1" applyBorder="1" applyAlignment="1" applyProtection="1">
      <alignment horizontal="left" vertical="center" wrapText="1"/>
    </xf>
    <xf numFmtId="0" fontId="6" fillId="0" borderId="24" xfId="0" applyFont="1" applyBorder="1" applyAlignment="1" applyProtection="1">
      <alignment horizontal="left" vertical="center" wrapText="1"/>
    </xf>
    <xf numFmtId="0" fontId="13" fillId="0" borderId="23" xfId="2" applyFont="1" applyBorder="1" applyAlignment="1" applyProtection="1">
      <alignment horizontal="center" vertical="center" wrapText="1"/>
      <protection locked="0"/>
    </xf>
    <xf numFmtId="0" fontId="12" fillId="0" borderId="23" xfId="0"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12" fillId="0" borderId="30" xfId="0" applyFont="1" applyBorder="1" applyAlignment="1" applyProtection="1">
      <alignment horizontal="center" vertical="center" wrapText="1"/>
      <protection locked="0"/>
    </xf>
    <xf numFmtId="0" fontId="3" fillId="0" borderId="5" xfId="0" applyFont="1" applyBorder="1" applyAlignment="1" applyProtection="1">
      <alignment horizontal="left" vertical="top"/>
    </xf>
    <xf numFmtId="0" fontId="3" fillId="0" borderId="24" xfId="0" applyFont="1" applyBorder="1" applyAlignment="1" applyProtection="1">
      <alignment horizontal="left" vertical="top"/>
    </xf>
    <xf numFmtId="0" fontId="3" fillId="0" borderId="41" xfId="0" applyFont="1" applyBorder="1" applyAlignment="1" applyProtection="1">
      <alignment horizontal="left" vertical="top"/>
    </xf>
    <xf numFmtId="0" fontId="12" fillId="0" borderId="29" xfId="0" applyFont="1" applyBorder="1" applyAlignment="1" applyProtection="1">
      <alignment horizontal="center" vertical="center"/>
      <protection locked="0"/>
    </xf>
    <xf numFmtId="0" fontId="12" fillId="0" borderId="23"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12" fillId="0" borderId="30" xfId="0" applyFont="1" applyBorder="1" applyAlignment="1" applyProtection="1">
      <alignment horizontal="center" vertical="center"/>
      <protection locked="0"/>
    </xf>
    <xf numFmtId="0" fontId="11" fillId="0" borderId="0" xfId="0" applyFont="1" applyAlignment="1" applyProtection="1">
      <alignment horizontal="left"/>
    </xf>
    <xf numFmtId="0" fontId="3" fillId="0" borderId="39"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29" xfId="0" applyFont="1" applyBorder="1" applyAlignment="1" applyProtection="1">
      <alignment horizontal="left" vertical="center"/>
    </xf>
    <xf numFmtId="3" fontId="1" fillId="0" borderId="23" xfId="0" applyNumberFormat="1" applyFont="1" applyBorder="1" applyAlignment="1" applyProtection="1">
      <alignment horizontal="center" vertical="center"/>
      <protection locked="0"/>
    </xf>
    <xf numFmtId="0" fontId="3" fillId="0" borderId="29" xfId="0" applyFont="1" applyBorder="1" applyAlignment="1" applyProtection="1">
      <alignment horizontal="center" vertical="center" wrapText="1"/>
    </xf>
    <xf numFmtId="0" fontId="3" fillId="0" borderId="23" xfId="0" applyFont="1" applyBorder="1" applyAlignment="1" applyProtection="1">
      <alignment horizontal="center" vertical="center" wrapText="1"/>
    </xf>
    <xf numFmtId="0" fontId="3" fillId="0" borderId="24"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6" fillId="0" borderId="9" xfId="0" applyFont="1" applyBorder="1" applyAlignment="1" applyProtection="1">
      <alignment horizontal="left" vertical="center"/>
    </xf>
    <xf numFmtId="0" fontId="6" fillId="0" borderId="23" xfId="0" applyFont="1" applyBorder="1" applyAlignment="1" applyProtection="1">
      <alignment horizontal="left" vertical="center"/>
    </xf>
    <xf numFmtId="0" fontId="6" fillId="0" borderId="10" xfId="0" applyFont="1" applyBorder="1" applyAlignment="1" applyProtection="1">
      <alignment horizontal="left" vertical="center"/>
    </xf>
    <xf numFmtId="0" fontId="6" fillId="0" borderId="29" xfId="0" applyFont="1" applyBorder="1" applyAlignment="1" applyProtection="1">
      <alignment horizontal="center" vertical="center" wrapText="1"/>
    </xf>
    <xf numFmtId="0" fontId="1" fillId="0" borderId="52" xfId="0" applyFont="1" applyBorder="1" applyAlignment="1" applyProtection="1">
      <alignment horizontal="center" vertical="center"/>
    </xf>
    <xf numFmtId="3" fontId="24" fillId="4" borderId="39" xfId="1" applyNumberFormat="1" applyFont="1" applyFill="1" applyBorder="1" applyAlignment="1" applyProtection="1">
      <alignment horizontal="center" vertical="center"/>
      <protection locked="0"/>
    </xf>
    <xf numFmtId="3" fontId="24" fillId="4" borderId="40" xfId="1" applyNumberFormat="1" applyFont="1" applyFill="1" applyBorder="1" applyAlignment="1" applyProtection="1">
      <alignment horizontal="center" vertical="center"/>
      <protection locked="0"/>
    </xf>
    <xf numFmtId="0" fontId="24" fillId="4" borderId="24" xfId="0" applyFont="1" applyFill="1" applyBorder="1" applyAlignment="1" applyProtection="1">
      <alignment horizontal="center" vertical="center"/>
      <protection locked="0"/>
    </xf>
    <xf numFmtId="0" fontId="24" fillId="4" borderId="41" xfId="0" applyFont="1" applyFill="1" applyBorder="1" applyAlignment="1" applyProtection="1">
      <alignment horizontal="center" vertical="center"/>
      <protection locked="0"/>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1" fillId="0" borderId="20" xfId="0" quotePrefix="1" applyFont="1" applyBorder="1" applyAlignment="1" applyProtection="1">
      <alignment horizontal="center" vertical="center"/>
      <protection locked="0"/>
    </xf>
    <xf numFmtId="0" fontId="7" fillId="0" borderId="9" xfId="0" applyFont="1" applyBorder="1" applyAlignment="1" applyProtection="1">
      <alignment horizontal="center" vertical="center" wrapText="1"/>
    </xf>
    <xf numFmtId="0" fontId="7" fillId="0" borderId="23" xfId="0" applyFont="1" applyBorder="1" applyAlignment="1" applyProtection="1">
      <alignment horizontal="center" vertical="center" wrapText="1"/>
    </xf>
    <xf numFmtId="0" fontId="1" fillId="0" borderId="23" xfId="0" quotePrefix="1" applyFont="1" applyBorder="1" applyAlignment="1" applyProtection="1">
      <alignment horizontal="center" vertical="center" wrapText="1"/>
      <protection locked="0"/>
    </xf>
    <xf numFmtId="0" fontId="7" fillId="0" borderId="29" xfId="0" applyFont="1" applyBorder="1" applyAlignment="1" applyProtection="1">
      <alignment horizontal="center" vertical="center" wrapText="1"/>
    </xf>
    <xf numFmtId="0" fontId="7" fillId="0" borderId="29" xfId="0" applyFont="1" applyBorder="1" applyAlignment="1" applyProtection="1">
      <alignment horizontal="center" vertical="center"/>
    </xf>
    <xf numFmtId="0" fontId="7" fillId="0" borderId="23" xfId="0" applyFont="1" applyBorder="1" applyAlignment="1" applyProtection="1">
      <alignment horizontal="center" vertical="center"/>
    </xf>
    <xf numFmtId="0" fontId="1" fillId="2" borderId="0" xfId="0" applyFont="1" applyFill="1" applyBorder="1" applyAlignment="1">
      <alignment horizontal="center"/>
    </xf>
    <xf numFmtId="0" fontId="0" fillId="2" borderId="0" xfId="0" applyFill="1" applyBorder="1" applyAlignment="1">
      <alignment horizontal="center"/>
    </xf>
    <xf numFmtId="0" fontId="7" fillId="0" borderId="18" xfId="0" applyFont="1" applyBorder="1" applyAlignment="1" applyProtection="1">
      <alignment horizontal="left" vertical="center"/>
    </xf>
    <xf numFmtId="49" fontId="1" fillId="0" borderId="16" xfId="0" applyNumberFormat="1" applyFont="1" applyBorder="1" applyAlignment="1" applyProtection="1">
      <alignment horizontal="center" vertical="center"/>
      <protection locked="0"/>
    </xf>
    <xf numFmtId="49" fontId="1" fillId="0" borderId="36" xfId="0" applyNumberFormat="1" applyFont="1" applyBorder="1" applyAlignment="1" applyProtection="1">
      <alignment horizontal="center" vertical="center"/>
      <protection locked="0"/>
    </xf>
    <xf numFmtId="49" fontId="1" fillId="0" borderId="42" xfId="0" applyNumberFormat="1" applyFont="1" applyBorder="1" applyAlignment="1" applyProtection="1">
      <alignment horizontal="center" vertical="center"/>
      <protection locked="0"/>
    </xf>
    <xf numFmtId="0" fontId="7" fillId="0" borderId="9" xfId="0" applyFont="1" applyBorder="1" applyAlignment="1" applyProtection="1">
      <alignment horizontal="left" vertical="center" wrapText="1"/>
    </xf>
    <xf numFmtId="0" fontId="7" fillId="0" borderId="23" xfId="0" applyFont="1" applyBorder="1" applyAlignment="1" applyProtection="1">
      <alignment horizontal="left" vertical="center" wrapText="1"/>
    </xf>
    <xf numFmtId="0" fontId="7" fillId="0" borderId="10" xfId="0" applyFont="1" applyBorder="1" applyAlignment="1" applyProtection="1">
      <alignment horizontal="left" vertical="center" wrapText="1"/>
    </xf>
    <xf numFmtId="166" fontId="1" fillId="0" borderId="29" xfId="0" applyNumberFormat="1" applyFont="1" applyBorder="1" applyAlignment="1" applyProtection="1">
      <alignment horizontal="center" vertical="center" wrapText="1"/>
      <protection locked="0"/>
    </xf>
    <xf numFmtId="166" fontId="1" fillId="0" borderId="23" xfId="0" applyNumberFormat="1" applyFont="1" applyBorder="1" applyAlignment="1" applyProtection="1">
      <alignment horizontal="center" vertical="center" wrapText="1"/>
      <protection locked="0"/>
    </xf>
    <xf numFmtId="166" fontId="1" fillId="0" borderId="10" xfId="0" applyNumberFormat="1" applyFont="1" applyBorder="1" applyAlignment="1" applyProtection="1">
      <alignment horizontal="center" vertical="center" wrapText="1"/>
      <protection locked="0"/>
    </xf>
    <xf numFmtId="171" fontId="1" fillId="0" borderId="10" xfId="0" applyNumberFormat="1" applyFont="1" applyBorder="1" applyAlignment="1" applyProtection="1">
      <alignment horizontal="center" vertical="center"/>
      <protection locked="0"/>
    </xf>
    <xf numFmtId="171" fontId="1" fillId="0" borderId="24" xfId="0" applyNumberFormat="1" applyFont="1" applyBorder="1" applyAlignment="1" applyProtection="1">
      <alignment horizontal="center" vertical="center"/>
      <protection locked="0"/>
    </xf>
    <xf numFmtId="165" fontId="7" fillId="0" borderId="24" xfId="0" applyNumberFormat="1" applyFont="1" applyBorder="1" applyAlignment="1" applyProtection="1">
      <alignment horizontal="center" vertical="center"/>
    </xf>
    <xf numFmtId="165" fontId="7" fillId="0" borderId="29" xfId="0" applyNumberFormat="1" applyFont="1" applyBorder="1" applyAlignment="1" applyProtection="1">
      <alignment horizontal="center" vertical="center"/>
    </xf>
    <xf numFmtId="172" fontId="26" fillId="0" borderId="10" xfId="0" applyNumberFormat="1" applyFont="1" applyBorder="1" applyAlignment="1" applyProtection="1">
      <alignment horizontal="center" vertical="center"/>
      <protection locked="0"/>
    </xf>
    <xf numFmtId="172" fontId="26" fillId="0" borderId="24" xfId="0" applyNumberFormat="1" applyFont="1" applyBorder="1" applyAlignment="1" applyProtection="1">
      <alignment horizontal="center" vertical="center"/>
      <protection locked="0"/>
    </xf>
    <xf numFmtId="172" fontId="26" fillId="0" borderId="41" xfId="0" applyNumberFormat="1" applyFont="1" applyBorder="1" applyAlignment="1" applyProtection="1">
      <alignment horizontal="center" vertical="center"/>
      <protection locked="0"/>
    </xf>
  </cellXfs>
  <cellStyles count="3">
    <cellStyle name="Hipervínculo" xfId="2" builtinId="8"/>
    <cellStyle name="Millares [0]" xfId="1" builtinId="6"/>
    <cellStyle name="Normal" xfId="0" builtinId="0"/>
  </cellStyles>
  <dxfs count="8">
    <dxf>
      <font>
        <color rgb="FFFF0000"/>
      </font>
    </dxf>
    <dxf>
      <font>
        <b/>
        <i val="0"/>
        <color theme="6" tint="-0.24994659260841701"/>
      </font>
      <fill>
        <patternFill>
          <bgColor theme="6" tint="0.59996337778862885"/>
        </patternFill>
      </fill>
    </dxf>
    <dxf>
      <font>
        <b/>
        <i val="0"/>
        <color rgb="FFFF0000"/>
      </font>
      <fill>
        <patternFill>
          <bgColor rgb="FFFFB3B3"/>
        </patternFill>
      </fill>
    </dxf>
    <dxf>
      <fill>
        <patternFill>
          <bgColor theme="0"/>
        </patternFill>
      </fill>
    </dxf>
    <dxf>
      <fill>
        <gradientFill degree="90">
          <stop position="0">
            <color theme="0"/>
          </stop>
          <stop position="0.5">
            <color rgb="FFFFC000"/>
          </stop>
          <stop position="1">
            <color theme="0"/>
          </stop>
        </gradientFill>
      </fill>
    </dxf>
    <dxf>
      <fill>
        <gradientFill degree="90">
          <stop position="0">
            <color theme="0"/>
          </stop>
          <stop position="0.5">
            <color rgb="FFFFC000"/>
          </stop>
          <stop position="1">
            <color theme="0"/>
          </stop>
        </gradientFill>
      </fill>
    </dxf>
    <dxf>
      <fill>
        <gradientFill degree="90">
          <stop position="0">
            <color theme="0"/>
          </stop>
          <stop position="0.5">
            <color rgb="FFFFC000"/>
          </stop>
          <stop position="1">
            <color theme="0"/>
          </stop>
        </gradientFill>
      </fill>
    </dxf>
    <dxf>
      <fill>
        <gradientFill degree="90">
          <stop position="0">
            <color theme="0"/>
          </stop>
          <stop position="0.5">
            <color rgb="FFFFC000"/>
          </stop>
          <stop position="1">
            <color theme="0"/>
          </stop>
        </gradientFill>
      </fill>
    </dxf>
  </dxfs>
  <tableStyles count="0" defaultTableStyle="TableStyleMedium9" defaultPivotStyle="PivotStyleLight16"/>
  <colors>
    <mruColors>
      <color rgb="FFFFB3B3"/>
      <color rgb="FFFF8B8B"/>
      <color rgb="FFFF9966"/>
      <color rgb="FFFF6600"/>
      <color rgb="FF3947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38100</xdr:colOff>
      <xdr:row>0</xdr:row>
      <xdr:rowOff>0</xdr:rowOff>
    </xdr:from>
    <xdr:to>
      <xdr:col>12</xdr:col>
      <xdr:colOff>95250</xdr:colOff>
      <xdr:row>0</xdr:row>
      <xdr:rowOff>0</xdr:rowOff>
    </xdr:to>
    <xdr:pic>
      <xdr:nvPicPr>
        <xdr:cNvPr id="7486" name="Picture 1" descr="logosic cabecera 1">
          <a:extLst>
            <a:ext uri="{FF2B5EF4-FFF2-40B4-BE49-F238E27FC236}">
              <a16:creationId xmlns:a16="http://schemas.microsoft.com/office/drawing/2014/main" id="{7D6BC1C6-141C-4274-9E5F-3ECFB3A75A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0"/>
          <a:ext cx="1676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34</xdr:col>
      <xdr:colOff>0</xdr:colOff>
      <xdr:row>0</xdr:row>
      <xdr:rowOff>0</xdr:rowOff>
    </xdr:from>
    <xdr:to>
      <xdr:col>34</xdr:col>
      <xdr:colOff>0</xdr:colOff>
      <xdr:row>0</xdr:row>
      <xdr:rowOff>0</xdr:rowOff>
    </xdr:to>
    <xdr:sp macro="" textlink="">
      <xdr:nvSpPr>
        <xdr:cNvPr id="7487" name="Line 2">
          <a:extLst>
            <a:ext uri="{FF2B5EF4-FFF2-40B4-BE49-F238E27FC236}">
              <a16:creationId xmlns:a16="http://schemas.microsoft.com/office/drawing/2014/main" id="{A13E5142-2E21-4152-8BF7-70578A41736E}"/>
            </a:ext>
          </a:extLst>
        </xdr:cNvPr>
        <xdr:cNvSpPr>
          <a:spLocks noChangeShapeType="1"/>
        </xdr:cNvSpPr>
      </xdr:nvSpPr>
      <xdr:spPr bwMode="auto">
        <a:xfrm flipH="1">
          <a:off x="5553075" y="0"/>
          <a:ext cx="0" cy="0"/>
        </a:xfrm>
        <a:prstGeom prst="line">
          <a:avLst/>
        </a:prstGeom>
        <a:noFill/>
        <a:ln w="190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7488" name="Line 3">
          <a:extLst>
            <a:ext uri="{FF2B5EF4-FFF2-40B4-BE49-F238E27FC236}">
              <a16:creationId xmlns:a16="http://schemas.microsoft.com/office/drawing/2014/main" id="{CC942ED1-EBE9-4C24-8DDB-71736A589A6E}"/>
            </a:ext>
          </a:extLst>
        </xdr:cNvPr>
        <xdr:cNvSpPr>
          <a:spLocks noChangeShapeType="1"/>
        </xdr:cNvSpPr>
      </xdr:nvSpPr>
      <xdr:spPr bwMode="auto">
        <a:xfrm>
          <a:off x="6038850" y="0"/>
          <a:ext cx="0" cy="0"/>
        </a:xfrm>
        <a:prstGeom prst="line">
          <a:avLst/>
        </a:prstGeom>
        <a:noFill/>
        <a:ln w="190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38100</xdr:colOff>
      <xdr:row>1</xdr:row>
      <xdr:rowOff>76200</xdr:rowOff>
    </xdr:from>
    <xdr:to>
      <xdr:col>12</xdr:col>
      <xdr:colOff>95250</xdr:colOff>
      <xdr:row>5</xdr:row>
      <xdr:rowOff>57150</xdr:rowOff>
    </xdr:to>
    <xdr:pic>
      <xdr:nvPicPr>
        <xdr:cNvPr id="7489" name="Picture 7" descr="logosic cabecera 1">
          <a:extLst>
            <a:ext uri="{FF2B5EF4-FFF2-40B4-BE49-F238E27FC236}">
              <a16:creationId xmlns:a16="http://schemas.microsoft.com/office/drawing/2014/main" id="{DC236046-9251-4CC2-B743-D62182976F7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6225" y="238125"/>
          <a:ext cx="16764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34</xdr:col>
      <xdr:colOff>0</xdr:colOff>
      <xdr:row>132</xdr:row>
      <xdr:rowOff>0</xdr:rowOff>
    </xdr:from>
    <xdr:to>
      <xdr:col>34</xdr:col>
      <xdr:colOff>0</xdr:colOff>
      <xdr:row>132</xdr:row>
      <xdr:rowOff>0</xdr:rowOff>
    </xdr:to>
    <xdr:sp macro="" textlink="">
      <xdr:nvSpPr>
        <xdr:cNvPr id="7490" name="Line 8">
          <a:extLst>
            <a:ext uri="{FF2B5EF4-FFF2-40B4-BE49-F238E27FC236}">
              <a16:creationId xmlns:a16="http://schemas.microsoft.com/office/drawing/2014/main" id="{0F6B915B-E525-4E50-A1E6-630EC95CA7A3}"/>
            </a:ext>
          </a:extLst>
        </xdr:cNvPr>
        <xdr:cNvSpPr>
          <a:spLocks noChangeShapeType="1"/>
        </xdr:cNvSpPr>
      </xdr:nvSpPr>
      <xdr:spPr bwMode="auto">
        <a:xfrm flipH="1">
          <a:off x="5553075" y="40557450"/>
          <a:ext cx="0" cy="0"/>
        </a:xfrm>
        <a:prstGeom prst="line">
          <a:avLst/>
        </a:prstGeom>
        <a:noFill/>
        <a:ln w="190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132</xdr:row>
      <xdr:rowOff>0</xdr:rowOff>
    </xdr:from>
    <xdr:to>
      <xdr:col>37</xdr:col>
      <xdr:colOff>0</xdr:colOff>
      <xdr:row>132</xdr:row>
      <xdr:rowOff>0</xdr:rowOff>
    </xdr:to>
    <xdr:sp macro="" textlink="">
      <xdr:nvSpPr>
        <xdr:cNvPr id="7491" name="Line 9">
          <a:extLst>
            <a:ext uri="{FF2B5EF4-FFF2-40B4-BE49-F238E27FC236}">
              <a16:creationId xmlns:a16="http://schemas.microsoft.com/office/drawing/2014/main" id="{DE0A8020-E659-410C-B56E-6ECB0450ED58}"/>
            </a:ext>
          </a:extLst>
        </xdr:cNvPr>
        <xdr:cNvSpPr>
          <a:spLocks noChangeShapeType="1"/>
        </xdr:cNvSpPr>
      </xdr:nvSpPr>
      <xdr:spPr bwMode="auto">
        <a:xfrm>
          <a:off x="6038850" y="40557450"/>
          <a:ext cx="0" cy="0"/>
        </a:xfrm>
        <a:prstGeom prst="line">
          <a:avLst/>
        </a:prstGeom>
        <a:noFill/>
        <a:ln w="190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34</xdr:col>
      <xdr:colOff>0</xdr:colOff>
      <xdr:row>67</xdr:row>
      <xdr:rowOff>0</xdr:rowOff>
    </xdr:from>
    <xdr:to>
      <xdr:col>34</xdr:col>
      <xdr:colOff>0</xdr:colOff>
      <xdr:row>67</xdr:row>
      <xdr:rowOff>0</xdr:rowOff>
    </xdr:to>
    <xdr:sp macro="" textlink="">
      <xdr:nvSpPr>
        <xdr:cNvPr id="7492" name="Line 14">
          <a:extLst>
            <a:ext uri="{FF2B5EF4-FFF2-40B4-BE49-F238E27FC236}">
              <a16:creationId xmlns:a16="http://schemas.microsoft.com/office/drawing/2014/main" id="{95E89C16-7E28-4308-AB5D-0C48B493F4AA}"/>
            </a:ext>
          </a:extLst>
        </xdr:cNvPr>
        <xdr:cNvSpPr>
          <a:spLocks noChangeShapeType="1"/>
        </xdr:cNvSpPr>
      </xdr:nvSpPr>
      <xdr:spPr bwMode="auto">
        <a:xfrm flipH="1">
          <a:off x="5553075" y="26955750"/>
          <a:ext cx="0" cy="0"/>
        </a:xfrm>
        <a:prstGeom prst="line">
          <a:avLst/>
        </a:prstGeom>
        <a:noFill/>
        <a:ln w="190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67</xdr:row>
      <xdr:rowOff>0</xdr:rowOff>
    </xdr:from>
    <xdr:to>
      <xdr:col>37</xdr:col>
      <xdr:colOff>0</xdr:colOff>
      <xdr:row>67</xdr:row>
      <xdr:rowOff>0</xdr:rowOff>
    </xdr:to>
    <xdr:sp macro="" textlink="">
      <xdr:nvSpPr>
        <xdr:cNvPr id="7493" name="Line 15">
          <a:extLst>
            <a:ext uri="{FF2B5EF4-FFF2-40B4-BE49-F238E27FC236}">
              <a16:creationId xmlns:a16="http://schemas.microsoft.com/office/drawing/2014/main" id="{F59BDF18-BAA2-494A-A1E9-E471A1E837CE}"/>
            </a:ext>
          </a:extLst>
        </xdr:cNvPr>
        <xdr:cNvSpPr>
          <a:spLocks noChangeShapeType="1"/>
        </xdr:cNvSpPr>
      </xdr:nvSpPr>
      <xdr:spPr bwMode="auto">
        <a:xfrm>
          <a:off x="6038850" y="26955750"/>
          <a:ext cx="0" cy="0"/>
        </a:xfrm>
        <a:prstGeom prst="line">
          <a:avLst/>
        </a:prstGeom>
        <a:noFill/>
        <a:ln w="190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34</xdr:col>
      <xdr:colOff>0</xdr:colOff>
      <xdr:row>132</xdr:row>
      <xdr:rowOff>0</xdr:rowOff>
    </xdr:from>
    <xdr:to>
      <xdr:col>34</xdr:col>
      <xdr:colOff>0</xdr:colOff>
      <xdr:row>132</xdr:row>
      <xdr:rowOff>0</xdr:rowOff>
    </xdr:to>
    <xdr:sp macro="" textlink="">
      <xdr:nvSpPr>
        <xdr:cNvPr id="7494" name="Line 8">
          <a:extLst>
            <a:ext uri="{FF2B5EF4-FFF2-40B4-BE49-F238E27FC236}">
              <a16:creationId xmlns:a16="http://schemas.microsoft.com/office/drawing/2014/main" id="{71DE8D83-74C2-4225-895C-FCD53E6FF740}"/>
            </a:ext>
          </a:extLst>
        </xdr:cNvPr>
        <xdr:cNvSpPr>
          <a:spLocks noChangeShapeType="1"/>
        </xdr:cNvSpPr>
      </xdr:nvSpPr>
      <xdr:spPr bwMode="auto">
        <a:xfrm flipH="1">
          <a:off x="5553075" y="40557450"/>
          <a:ext cx="0" cy="0"/>
        </a:xfrm>
        <a:prstGeom prst="line">
          <a:avLst/>
        </a:prstGeom>
        <a:noFill/>
        <a:ln w="190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132</xdr:row>
      <xdr:rowOff>0</xdr:rowOff>
    </xdr:from>
    <xdr:to>
      <xdr:col>37</xdr:col>
      <xdr:colOff>0</xdr:colOff>
      <xdr:row>132</xdr:row>
      <xdr:rowOff>0</xdr:rowOff>
    </xdr:to>
    <xdr:sp macro="" textlink="">
      <xdr:nvSpPr>
        <xdr:cNvPr id="7495" name="Line 9">
          <a:extLst>
            <a:ext uri="{FF2B5EF4-FFF2-40B4-BE49-F238E27FC236}">
              <a16:creationId xmlns:a16="http://schemas.microsoft.com/office/drawing/2014/main" id="{06D51360-19A0-4678-9420-A609A602934F}"/>
            </a:ext>
          </a:extLst>
        </xdr:cNvPr>
        <xdr:cNvSpPr>
          <a:spLocks noChangeShapeType="1"/>
        </xdr:cNvSpPr>
      </xdr:nvSpPr>
      <xdr:spPr bwMode="auto">
        <a:xfrm>
          <a:off x="6038850" y="40557450"/>
          <a:ext cx="0" cy="0"/>
        </a:xfrm>
        <a:prstGeom prst="line">
          <a:avLst/>
        </a:prstGeom>
        <a:noFill/>
        <a:ln w="190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38100</xdr:colOff>
      <xdr:row>1</xdr:row>
      <xdr:rowOff>76200</xdr:rowOff>
    </xdr:from>
    <xdr:to>
      <xdr:col>12</xdr:col>
      <xdr:colOff>95250</xdr:colOff>
      <xdr:row>5</xdr:row>
      <xdr:rowOff>57150</xdr:rowOff>
    </xdr:to>
    <xdr:pic>
      <xdr:nvPicPr>
        <xdr:cNvPr id="12" name="Picture 7" descr="logosic cabecera 1">
          <a:extLst>
            <a:ext uri="{FF2B5EF4-FFF2-40B4-BE49-F238E27FC236}">
              <a16:creationId xmlns:a16="http://schemas.microsoft.com/office/drawing/2014/main" id="{36DEB4CC-CAAC-47F3-9650-B02BBC84D8B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6225" y="228600"/>
          <a:ext cx="17335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36</xdr:col>
      <xdr:colOff>2891</xdr:colOff>
      <xdr:row>200</xdr:row>
      <xdr:rowOff>134730</xdr:rowOff>
    </xdr:from>
    <xdr:to>
      <xdr:col>41</xdr:col>
      <xdr:colOff>100853</xdr:colOff>
      <xdr:row>203</xdr:row>
      <xdr:rowOff>59105</xdr:rowOff>
    </xdr:to>
    <xdr:pic>
      <xdr:nvPicPr>
        <xdr:cNvPr id="14" name="Imagen 13">
          <a:extLst>
            <a:ext uri="{FF2B5EF4-FFF2-40B4-BE49-F238E27FC236}">
              <a16:creationId xmlns:a16="http://schemas.microsoft.com/office/drawing/2014/main" id="{CB211902-B7DA-4652-BE7A-48A0CE06416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7891" y="64422877"/>
          <a:ext cx="882374" cy="888080"/>
        </a:xfrm>
        <a:prstGeom prst="rect">
          <a:avLst/>
        </a:prstGeom>
        <a:noFill/>
        <a:ln>
          <a:solidFill>
            <a:schemeClr val="tx1"/>
          </a:solid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forms/1lvg2EyTRfI4Vbux1"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204"/>
  <sheetViews>
    <sheetView showGridLines="0" tabSelected="1" view="pageBreakPreview" topLeftCell="A154" zoomScaleNormal="100" zoomScaleSheetLayoutView="100" zoomScalePageLayoutView="115" workbookViewId="0">
      <selection activeCell="R14" sqref="R14:AP14"/>
    </sheetView>
  </sheetViews>
  <sheetFormatPr baseColWidth="10" defaultColWidth="2.7109375" defaultRowHeight="12.75" x14ac:dyDescent="0.2"/>
  <cols>
    <col min="1" max="1" width="1.140625" style="4" customWidth="1"/>
    <col min="2" max="15" width="2.42578125" customWidth="1"/>
    <col min="16" max="16" width="3" customWidth="1"/>
    <col min="17" max="29" width="2.42578125" customWidth="1"/>
    <col min="30" max="30" width="3.85546875" bestFit="1" customWidth="1"/>
    <col min="31" max="43" width="2.42578125" customWidth="1"/>
    <col min="44" max="44" width="5" customWidth="1"/>
    <col min="45" max="45" width="2.7109375" style="2" customWidth="1"/>
    <col min="46" max="16384" width="2.7109375" style="2"/>
  </cols>
  <sheetData>
    <row r="1" spans="1:45" ht="12.75" customHeight="1" x14ac:dyDescent="0.2">
      <c r="A1" s="14"/>
      <c r="B1" s="18"/>
      <c r="C1" s="157"/>
      <c r="D1" s="158"/>
      <c r="E1" s="158"/>
      <c r="F1" s="158"/>
      <c r="G1" s="158"/>
      <c r="H1" s="158"/>
      <c r="I1" s="158"/>
      <c r="J1" s="158"/>
      <c r="K1" s="158"/>
      <c r="L1" s="158"/>
      <c r="M1" s="159"/>
      <c r="N1" s="166" t="s">
        <v>60</v>
      </c>
      <c r="O1" s="167"/>
      <c r="P1" s="167"/>
      <c r="Q1" s="167"/>
      <c r="R1" s="167"/>
      <c r="S1" s="167"/>
      <c r="T1" s="167"/>
      <c r="U1" s="167"/>
      <c r="V1" s="167"/>
      <c r="W1" s="167"/>
      <c r="X1" s="167"/>
      <c r="Y1" s="167"/>
      <c r="Z1" s="167"/>
      <c r="AA1" s="167"/>
      <c r="AB1" s="167"/>
      <c r="AC1" s="167"/>
      <c r="AD1" s="167"/>
      <c r="AE1" s="167"/>
      <c r="AF1" s="167"/>
      <c r="AG1" s="167"/>
      <c r="AH1" s="168"/>
      <c r="AI1" s="175">
        <v>6102</v>
      </c>
      <c r="AJ1" s="176"/>
      <c r="AK1" s="176"/>
      <c r="AL1" s="176"/>
      <c r="AM1" s="176"/>
      <c r="AN1" s="176"/>
      <c r="AO1" s="176"/>
      <c r="AP1" s="177"/>
      <c r="AQ1" s="18"/>
    </row>
    <row r="2" spans="1:45" x14ac:dyDescent="0.2">
      <c r="A2" s="14"/>
      <c r="B2" s="18"/>
      <c r="C2" s="160"/>
      <c r="D2" s="161"/>
      <c r="E2" s="161"/>
      <c r="F2" s="161"/>
      <c r="G2" s="161"/>
      <c r="H2" s="161"/>
      <c r="I2" s="161"/>
      <c r="J2" s="161"/>
      <c r="K2" s="161"/>
      <c r="L2" s="161"/>
      <c r="M2" s="162"/>
      <c r="N2" s="169"/>
      <c r="O2" s="170"/>
      <c r="P2" s="170"/>
      <c r="Q2" s="170"/>
      <c r="R2" s="170"/>
      <c r="S2" s="170"/>
      <c r="T2" s="170"/>
      <c r="U2" s="170"/>
      <c r="V2" s="170"/>
      <c r="W2" s="170"/>
      <c r="X2" s="170"/>
      <c r="Y2" s="170"/>
      <c r="Z2" s="170"/>
      <c r="AA2" s="170"/>
      <c r="AB2" s="170"/>
      <c r="AC2" s="170"/>
      <c r="AD2" s="170"/>
      <c r="AE2" s="170"/>
      <c r="AF2" s="170"/>
      <c r="AG2" s="170"/>
      <c r="AH2" s="171"/>
      <c r="AI2" s="178"/>
      <c r="AJ2" s="179"/>
      <c r="AK2" s="179"/>
      <c r="AL2" s="179"/>
      <c r="AM2" s="179"/>
      <c r="AN2" s="179"/>
      <c r="AO2" s="179"/>
      <c r="AP2" s="180"/>
      <c r="AQ2" s="18"/>
    </row>
    <row r="3" spans="1:45" ht="12.75" customHeight="1" x14ac:dyDescent="0.2">
      <c r="A3" s="14"/>
      <c r="B3" s="18"/>
      <c r="C3" s="160"/>
      <c r="D3" s="161"/>
      <c r="E3" s="161"/>
      <c r="F3" s="161"/>
      <c r="G3" s="161"/>
      <c r="H3" s="161"/>
      <c r="I3" s="161"/>
      <c r="J3" s="161"/>
      <c r="K3" s="161"/>
      <c r="L3" s="161"/>
      <c r="M3" s="162"/>
      <c r="N3" s="169"/>
      <c r="O3" s="170"/>
      <c r="P3" s="170"/>
      <c r="Q3" s="170"/>
      <c r="R3" s="170"/>
      <c r="S3" s="170"/>
      <c r="T3" s="170"/>
      <c r="U3" s="170"/>
      <c r="V3" s="170"/>
      <c r="W3" s="170"/>
      <c r="X3" s="170"/>
      <c r="Y3" s="170"/>
      <c r="Z3" s="170"/>
      <c r="AA3" s="170"/>
      <c r="AB3" s="170"/>
      <c r="AC3" s="170"/>
      <c r="AD3" s="170"/>
      <c r="AE3" s="170"/>
      <c r="AF3" s="170"/>
      <c r="AG3" s="170"/>
      <c r="AH3" s="171"/>
      <c r="AI3" s="178"/>
      <c r="AJ3" s="179"/>
      <c r="AK3" s="179"/>
      <c r="AL3" s="179"/>
      <c r="AM3" s="179"/>
      <c r="AN3" s="179"/>
      <c r="AO3" s="179"/>
      <c r="AP3" s="180"/>
      <c r="AQ3" s="18"/>
    </row>
    <row r="4" spans="1:45" ht="13.5" thickBot="1" x14ac:dyDescent="0.25">
      <c r="A4" s="14"/>
      <c r="B4" s="18"/>
      <c r="C4" s="160"/>
      <c r="D4" s="161"/>
      <c r="E4" s="161"/>
      <c r="F4" s="161"/>
      <c r="G4" s="161"/>
      <c r="H4" s="161"/>
      <c r="I4" s="161"/>
      <c r="J4" s="161"/>
      <c r="K4" s="161"/>
      <c r="L4" s="161"/>
      <c r="M4" s="162"/>
      <c r="N4" s="172"/>
      <c r="O4" s="173"/>
      <c r="P4" s="173"/>
      <c r="Q4" s="173"/>
      <c r="R4" s="173"/>
      <c r="S4" s="173"/>
      <c r="T4" s="173"/>
      <c r="U4" s="173"/>
      <c r="V4" s="173"/>
      <c r="W4" s="173"/>
      <c r="X4" s="173"/>
      <c r="Y4" s="173"/>
      <c r="Z4" s="173"/>
      <c r="AA4" s="173"/>
      <c r="AB4" s="173"/>
      <c r="AC4" s="173"/>
      <c r="AD4" s="173"/>
      <c r="AE4" s="173"/>
      <c r="AF4" s="173"/>
      <c r="AG4" s="173"/>
      <c r="AH4" s="174"/>
      <c r="AI4" s="178"/>
      <c r="AJ4" s="179"/>
      <c r="AK4" s="179"/>
      <c r="AL4" s="179"/>
      <c r="AM4" s="179"/>
      <c r="AN4" s="179"/>
      <c r="AO4" s="179"/>
      <c r="AP4" s="180"/>
      <c r="AQ4" s="18"/>
    </row>
    <row r="5" spans="1:45" ht="12.75" customHeight="1" x14ac:dyDescent="0.2">
      <c r="A5" s="14"/>
      <c r="B5" s="18"/>
      <c r="C5" s="160"/>
      <c r="D5" s="161"/>
      <c r="E5" s="161"/>
      <c r="F5" s="161"/>
      <c r="G5" s="161"/>
      <c r="H5" s="161"/>
      <c r="I5" s="161"/>
      <c r="J5" s="161"/>
      <c r="K5" s="161"/>
      <c r="L5" s="161"/>
      <c r="M5" s="162"/>
      <c r="N5" s="166" t="s">
        <v>154</v>
      </c>
      <c r="O5" s="167"/>
      <c r="P5" s="167"/>
      <c r="Q5" s="167"/>
      <c r="R5" s="167"/>
      <c r="S5" s="167"/>
      <c r="T5" s="167"/>
      <c r="U5" s="167"/>
      <c r="V5" s="167"/>
      <c r="W5" s="167"/>
      <c r="X5" s="167"/>
      <c r="Y5" s="167"/>
      <c r="Z5" s="167"/>
      <c r="AA5" s="167"/>
      <c r="AB5" s="167"/>
      <c r="AC5" s="167"/>
      <c r="AD5" s="167"/>
      <c r="AE5" s="167"/>
      <c r="AF5" s="167"/>
      <c r="AG5" s="167"/>
      <c r="AH5" s="168"/>
      <c r="AI5" s="178"/>
      <c r="AJ5" s="179"/>
      <c r="AK5" s="179"/>
      <c r="AL5" s="179"/>
      <c r="AM5" s="179"/>
      <c r="AN5" s="179"/>
      <c r="AO5" s="179"/>
      <c r="AP5" s="180"/>
      <c r="AQ5" s="18"/>
    </row>
    <row r="6" spans="1:45" ht="12.75" customHeight="1" x14ac:dyDescent="0.2">
      <c r="A6" s="14"/>
      <c r="B6" s="18"/>
      <c r="C6" s="160"/>
      <c r="D6" s="161"/>
      <c r="E6" s="161"/>
      <c r="F6" s="161"/>
      <c r="G6" s="161"/>
      <c r="H6" s="161"/>
      <c r="I6" s="161"/>
      <c r="J6" s="161"/>
      <c r="K6" s="161"/>
      <c r="L6" s="161"/>
      <c r="M6" s="162"/>
      <c r="N6" s="169"/>
      <c r="O6" s="170"/>
      <c r="P6" s="170"/>
      <c r="Q6" s="170"/>
      <c r="R6" s="170"/>
      <c r="S6" s="170"/>
      <c r="T6" s="170"/>
      <c r="U6" s="170"/>
      <c r="V6" s="170"/>
      <c r="W6" s="170"/>
      <c r="X6" s="170"/>
      <c r="Y6" s="170"/>
      <c r="Z6" s="170"/>
      <c r="AA6" s="170"/>
      <c r="AB6" s="170"/>
      <c r="AC6" s="170"/>
      <c r="AD6" s="170"/>
      <c r="AE6" s="170"/>
      <c r="AF6" s="170"/>
      <c r="AG6" s="170"/>
      <c r="AH6" s="171"/>
      <c r="AI6" s="178"/>
      <c r="AJ6" s="179"/>
      <c r="AK6" s="179"/>
      <c r="AL6" s="179"/>
      <c r="AM6" s="179"/>
      <c r="AN6" s="179"/>
      <c r="AO6" s="179"/>
      <c r="AP6" s="180"/>
      <c r="AQ6" s="18"/>
    </row>
    <row r="7" spans="1:45" ht="13.5" thickBot="1" x14ac:dyDescent="0.25">
      <c r="A7" s="14"/>
      <c r="B7" s="18"/>
      <c r="C7" s="163"/>
      <c r="D7" s="164"/>
      <c r="E7" s="164"/>
      <c r="F7" s="164"/>
      <c r="G7" s="164"/>
      <c r="H7" s="164"/>
      <c r="I7" s="164"/>
      <c r="J7" s="164"/>
      <c r="K7" s="164"/>
      <c r="L7" s="164"/>
      <c r="M7" s="165"/>
      <c r="N7" s="172"/>
      <c r="O7" s="173"/>
      <c r="P7" s="173"/>
      <c r="Q7" s="173"/>
      <c r="R7" s="173"/>
      <c r="S7" s="173"/>
      <c r="T7" s="173"/>
      <c r="U7" s="173"/>
      <c r="V7" s="173"/>
      <c r="W7" s="173"/>
      <c r="X7" s="173"/>
      <c r="Y7" s="173"/>
      <c r="Z7" s="173"/>
      <c r="AA7" s="173"/>
      <c r="AB7" s="173"/>
      <c r="AC7" s="173"/>
      <c r="AD7" s="173"/>
      <c r="AE7" s="173"/>
      <c r="AF7" s="173"/>
      <c r="AG7" s="173"/>
      <c r="AH7" s="174"/>
      <c r="AI7" s="181"/>
      <c r="AJ7" s="182"/>
      <c r="AK7" s="182"/>
      <c r="AL7" s="182"/>
      <c r="AM7" s="182"/>
      <c r="AN7" s="182"/>
      <c r="AO7" s="182"/>
      <c r="AP7" s="183"/>
      <c r="AQ7" s="18"/>
    </row>
    <row r="8" spans="1:45" ht="9" customHeight="1" x14ac:dyDescent="0.2">
      <c r="A8" s="14"/>
      <c r="B8" s="18"/>
      <c r="C8" s="19"/>
      <c r="D8" s="19"/>
      <c r="E8" s="19"/>
      <c r="F8" s="19"/>
      <c r="G8" s="19"/>
      <c r="H8" s="19"/>
      <c r="I8" s="19"/>
      <c r="J8" s="19"/>
      <c r="K8" s="19"/>
      <c r="L8" s="19"/>
      <c r="M8" s="19"/>
      <c r="N8" s="20"/>
      <c r="O8" s="20"/>
      <c r="P8" s="20"/>
      <c r="Q8" s="20"/>
      <c r="R8" s="20"/>
      <c r="S8" s="20"/>
      <c r="T8" s="20"/>
      <c r="U8" s="20"/>
      <c r="V8" s="20"/>
      <c r="W8" s="20"/>
      <c r="X8" s="20"/>
      <c r="Y8" s="20"/>
      <c r="Z8" s="20"/>
      <c r="AA8" s="20"/>
      <c r="AB8" s="20"/>
      <c r="AC8" s="20"/>
      <c r="AD8" s="20"/>
      <c r="AE8" s="20"/>
      <c r="AF8" s="20"/>
      <c r="AG8" s="20"/>
      <c r="AH8" s="20"/>
      <c r="AI8" s="21"/>
      <c r="AJ8" s="21"/>
      <c r="AK8" s="21"/>
      <c r="AL8" s="21"/>
      <c r="AM8" s="21"/>
      <c r="AN8" s="21"/>
      <c r="AO8" s="21"/>
      <c r="AP8" s="21"/>
      <c r="AQ8" s="18"/>
    </row>
    <row r="9" spans="1:45" ht="18" customHeight="1" thickBot="1" x14ac:dyDescent="0.3">
      <c r="A9" s="14"/>
      <c r="B9" s="18"/>
      <c r="C9" s="186" t="s">
        <v>14</v>
      </c>
      <c r="D9" s="186"/>
      <c r="E9" s="186"/>
      <c r="F9" s="186"/>
      <c r="G9" s="186"/>
      <c r="H9" s="186"/>
      <c r="I9" s="186"/>
      <c r="J9" s="186"/>
      <c r="K9" s="186"/>
      <c r="L9" s="186"/>
      <c r="M9" s="186"/>
      <c r="N9" s="186"/>
      <c r="O9" s="186"/>
      <c r="P9" s="186"/>
      <c r="Q9" s="186"/>
      <c r="R9" s="186"/>
      <c r="S9" s="186"/>
      <c r="T9" s="186"/>
      <c r="U9" s="186"/>
      <c r="V9" s="186"/>
      <c r="W9" s="186"/>
      <c r="X9" s="186"/>
      <c r="Y9" s="186"/>
      <c r="Z9" s="186"/>
      <c r="AA9" s="186"/>
      <c r="AB9" s="186"/>
      <c r="AC9" s="186"/>
      <c r="AD9" s="186"/>
      <c r="AE9" s="186"/>
      <c r="AF9" s="186"/>
      <c r="AG9" s="186"/>
      <c r="AH9" s="186"/>
      <c r="AI9" s="186"/>
      <c r="AJ9" s="186"/>
      <c r="AK9" s="186"/>
      <c r="AL9" s="186"/>
      <c r="AM9" s="186"/>
      <c r="AN9" s="186"/>
      <c r="AO9" s="186"/>
      <c r="AP9" s="186"/>
      <c r="AQ9" s="18"/>
    </row>
    <row r="10" spans="1:45" customFormat="1" ht="27" customHeight="1" x14ac:dyDescent="0.2">
      <c r="A10" s="14"/>
      <c r="B10" s="18"/>
      <c r="C10" s="184" t="s">
        <v>39</v>
      </c>
      <c r="D10" s="185"/>
      <c r="E10" s="185"/>
      <c r="F10" s="185"/>
      <c r="G10" s="185"/>
      <c r="H10" s="185"/>
      <c r="I10" s="185"/>
      <c r="J10" s="185"/>
      <c r="K10" s="185"/>
      <c r="L10" s="187"/>
      <c r="M10" s="187"/>
      <c r="N10" s="187"/>
      <c r="O10" s="187"/>
      <c r="P10" s="187"/>
      <c r="Q10" s="187"/>
      <c r="R10" s="187"/>
      <c r="S10" s="187"/>
      <c r="T10" s="187"/>
      <c r="U10" s="188" t="s">
        <v>73</v>
      </c>
      <c r="V10" s="189"/>
      <c r="W10" s="189"/>
      <c r="X10" s="190"/>
      <c r="Y10" s="190"/>
      <c r="Z10" s="190"/>
      <c r="AA10" s="190"/>
      <c r="AB10" s="190"/>
      <c r="AC10" s="190"/>
      <c r="AD10" s="190"/>
      <c r="AE10" s="191"/>
      <c r="AF10" s="497" t="s">
        <v>74</v>
      </c>
      <c r="AG10" s="498"/>
      <c r="AH10" s="498"/>
      <c r="AI10" s="498"/>
      <c r="AJ10" s="498"/>
      <c r="AK10" s="499"/>
      <c r="AL10" s="187"/>
      <c r="AM10" s="187"/>
      <c r="AN10" s="187"/>
      <c r="AO10" s="187"/>
      <c r="AP10" s="500"/>
      <c r="AQ10" s="18"/>
      <c r="AS10" s="2"/>
    </row>
    <row r="11" spans="1:45" customFormat="1" ht="29.25" customHeight="1" x14ac:dyDescent="0.2">
      <c r="A11" s="14"/>
      <c r="B11" s="18"/>
      <c r="C11" s="197" t="s">
        <v>75</v>
      </c>
      <c r="D11" s="198"/>
      <c r="E11" s="198"/>
      <c r="F11" s="198"/>
      <c r="G11" s="198"/>
      <c r="H11" s="198"/>
      <c r="I11" s="155"/>
      <c r="J11" s="155"/>
      <c r="K11" s="155"/>
      <c r="L11" s="155"/>
      <c r="M11" s="155"/>
      <c r="N11" s="155"/>
      <c r="O11" s="155"/>
      <c r="P11" s="155"/>
      <c r="Q11" s="155"/>
      <c r="R11" s="155"/>
      <c r="S11" s="155"/>
      <c r="T11" s="155"/>
      <c r="U11" s="155"/>
      <c r="V11" s="155"/>
      <c r="W11" s="207"/>
      <c r="X11" s="501" t="s">
        <v>76</v>
      </c>
      <c r="Y11" s="151"/>
      <c r="Z11" s="151"/>
      <c r="AA11" s="151"/>
      <c r="AB11" s="151"/>
      <c r="AC11" s="151"/>
      <c r="AD11" s="152"/>
      <c r="AE11" s="152"/>
      <c r="AF11" s="152"/>
      <c r="AG11" s="152"/>
      <c r="AH11" s="152"/>
      <c r="AI11" s="152"/>
      <c r="AJ11" s="152"/>
      <c r="AK11" s="152"/>
      <c r="AL11" s="152"/>
      <c r="AM11" s="152"/>
      <c r="AN11" s="152"/>
      <c r="AO11" s="152"/>
      <c r="AP11" s="199"/>
      <c r="AQ11" s="18"/>
      <c r="AS11" s="2"/>
    </row>
    <row r="12" spans="1:45" customFormat="1" ht="29.25" customHeight="1" x14ac:dyDescent="0.2">
      <c r="A12" s="14"/>
      <c r="B12" s="18"/>
      <c r="C12" s="150" t="s">
        <v>57</v>
      </c>
      <c r="D12" s="151"/>
      <c r="E12" s="151"/>
      <c r="F12" s="151"/>
      <c r="G12" s="151"/>
      <c r="H12" s="151"/>
      <c r="I12" s="151"/>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3" t="s">
        <v>56</v>
      </c>
      <c r="AG12" s="154"/>
      <c r="AH12" s="154"/>
      <c r="AI12" s="154"/>
      <c r="AJ12" s="155"/>
      <c r="AK12" s="155"/>
      <c r="AL12" s="155"/>
      <c r="AM12" s="155"/>
      <c r="AN12" s="155"/>
      <c r="AO12" s="155"/>
      <c r="AP12" s="156"/>
      <c r="AQ12" s="18"/>
      <c r="AS12" s="2"/>
    </row>
    <row r="13" spans="1:45" customFormat="1" ht="29.25" customHeight="1" x14ac:dyDescent="0.2">
      <c r="A13" s="14"/>
      <c r="B13" s="18"/>
      <c r="C13" s="150" t="s">
        <v>77</v>
      </c>
      <c r="D13" s="151"/>
      <c r="E13" s="151"/>
      <c r="F13" s="151"/>
      <c r="G13" s="151"/>
      <c r="H13" s="151"/>
      <c r="I13" s="151"/>
      <c r="J13" s="151"/>
      <c r="K13" s="152"/>
      <c r="L13" s="152"/>
      <c r="M13" s="152"/>
      <c r="N13" s="152"/>
      <c r="O13" s="152"/>
      <c r="P13" s="152"/>
      <c r="Q13" s="152"/>
      <c r="R13" s="152"/>
      <c r="S13" s="152"/>
      <c r="T13" s="152"/>
      <c r="U13" s="152"/>
      <c r="V13" s="152"/>
      <c r="W13" s="152"/>
      <c r="X13" s="152"/>
      <c r="Y13" s="152"/>
      <c r="Z13" s="152"/>
      <c r="AA13" s="152"/>
      <c r="AB13" s="152"/>
      <c r="AC13" s="152"/>
      <c r="AD13" s="152"/>
      <c r="AE13" s="375"/>
      <c r="AF13" s="153" t="s">
        <v>78</v>
      </c>
      <c r="AG13" s="154"/>
      <c r="AH13" s="154"/>
      <c r="AI13" s="154"/>
      <c r="AJ13" s="155"/>
      <c r="AK13" s="155"/>
      <c r="AL13" s="155"/>
      <c r="AM13" s="155"/>
      <c r="AN13" s="155"/>
      <c r="AO13" s="155"/>
      <c r="AP13" s="156"/>
      <c r="AQ13" s="18"/>
      <c r="AS13" s="2"/>
    </row>
    <row r="14" spans="1:45" customFormat="1" ht="29.25" customHeight="1" x14ac:dyDescent="0.2">
      <c r="A14" s="14"/>
      <c r="B14" s="18"/>
      <c r="C14" s="150" t="s">
        <v>40</v>
      </c>
      <c r="D14" s="151"/>
      <c r="E14" s="151"/>
      <c r="F14" s="151"/>
      <c r="G14" s="151"/>
      <c r="H14" s="151"/>
      <c r="I14" s="151"/>
      <c r="J14" s="151"/>
      <c r="K14" s="151"/>
      <c r="L14" s="151"/>
      <c r="M14" s="151"/>
      <c r="N14" s="151"/>
      <c r="O14" s="151"/>
      <c r="P14" s="151"/>
      <c r="Q14" s="151"/>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155"/>
      <c r="AP14" s="156"/>
      <c r="AQ14" s="18"/>
      <c r="AS14" s="2"/>
    </row>
    <row r="15" spans="1:45" customFormat="1" ht="33" customHeight="1" x14ac:dyDescent="0.2">
      <c r="A15" s="14"/>
      <c r="B15" s="18"/>
      <c r="C15" s="150" t="s">
        <v>58</v>
      </c>
      <c r="D15" s="151"/>
      <c r="E15" s="151"/>
      <c r="F15" s="151"/>
      <c r="G15" s="151"/>
      <c r="H15" s="511"/>
      <c r="I15" s="512"/>
      <c r="J15" s="512"/>
      <c r="K15" s="512"/>
      <c r="L15" s="512"/>
      <c r="M15" s="512"/>
      <c r="N15" s="512"/>
      <c r="O15" s="512"/>
      <c r="P15" s="512"/>
      <c r="Q15" s="512"/>
      <c r="R15" s="512"/>
      <c r="S15" s="512"/>
      <c r="T15" s="512"/>
      <c r="U15" s="512"/>
      <c r="V15" s="513"/>
      <c r="W15" s="501" t="s">
        <v>52</v>
      </c>
      <c r="X15" s="151"/>
      <c r="Y15" s="151"/>
      <c r="Z15" s="151"/>
      <c r="AA15" s="511"/>
      <c r="AB15" s="512"/>
      <c r="AC15" s="512"/>
      <c r="AD15" s="512"/>
      <c r="AE15" s="512"/>
      <c r="AF15" s="512"/>
      <c r="AG15" s="512"/>
      <c r="AH15" s="512"/>
      <c r="AI15" s="512"/>
      <c r="AJ15" s="512"/>
      <c r="AK15" s="512"/>
      <c r="AL15" s="512"/>
      <c r="AM15" s="512"/>
      <c r="AN15" s="512"/>
      <c r="AO15" s="512"/>
      <c r="AP15" s="514"/>
      <c r="AQ15" s="18"/>
      <c r="AS15" s="2"/>
    </row>
    <row r="16" spans="1:45" customFormat="1" ht="29.25" customHeight="1" x14ac:dyDescent="0.2">
      <c r="A16" s="14"/>
      <c r="B16" s="18"/>
      <c r="C16" s="150" t="s">
        <v>53</v>
      </c>
      <c r="D16" s="151"/>
      <c r="E16" s="151"/>
      <c r="F16" s="151"/>
      <c r="G16" s="151"/>
      <c r="H16" s="151"/>
      <c r="I16" s="151"/>
      <c r="J16" s="152"/>
      <c r="K16" s="152"/>
      <c r="L16" s="152"/>
      <c r="M16" s="152"/>
      <c r="N16" s="152"/>
      <c r="O16" s="152"/>
      <c r="P16" s="152"/>
      <c r="Q16" s="152"/>
      <c r="R16" s="152"/>
      <c r="S16" s="152"/>
      <c r="T16" s="152"/>
      <c r="U16" s="152"/>
      <c r="V16" s="152"/>
      <c r="W16" s="152"/>
      <c r="X16" s="152"/>
      <c r="Y16" s="152"/>
      <c r="Z16" s="152"/>
      <c r="AA16" s="152"/>
      <c r="AB16" s="375"/>
      <c r="AC16" s="527" t="s">
        <v>76</v>
      </c>
      <c r="AD16" s="528"/>
      <c r="AE16" s="528"/>
      <c r="AF16" s="528"/>
      <c r="AG16" s="152"/>
      <c r="AH16" s="152"/>
      <c r="AI16" s="152"/>
      <c r="AJ16" s="152"/>
      <c r="AK16" s="152"/>
      <c r="AL16" s="152"/>
      <c r="AM16" s="152"/>
      <c r="AN16" s="152"/>
      <c r="AO16" s="152"/>
      <c r="AP16" s="199"/>
      <c r="AQ16" s="18"/>
      <c r="AS16" s="2"/>
    </row>
    <row r="17" spans="1:45" customFormat="1" ht="29.25" customHeight="1" x14ac:dyDescent="0.2">
      <c r="A17" s="14"/>
      <c r="B17" s="18"/>
      <c r="C17" s="197" t="s">
        <v>41</v>
      </c>
      <c r="D17" s="198"/>
      <c r="E17" s="198"/>
      <c r="F17" s="198"/>
      <c r="G17" s="198"/>
      <c r="H17" s="198"/>
      <c r="I17" s="198"/>
      <c r="J17" s="198"/>
      <c r="K17" s="198"/>
      <c r="L17" s="152"/>
      <c r="M17" s="152"/>
      <c r="N17" s="152"/>
      <c r="O17" s="152"/>
      <c r="P17" s="152"/>
      <c r="Q17" s="152"/>
      <c r="R17" s="152"/>
      <c r="S17" s="152"/>
      <c r="T17" s="152"/>
      <c r="U17" s="152"/>
      <c r="V17" s="152"/>
      <c r="W17" s="152"/>
      <c r="X17" s="152"/>
      <c r="Y17" s="152"/>
      <c r="Z17" s="152"/>
      <c r="AA17" s="152"/>
      <c r="AB17" s="375"/>
      <c r="AC17" s="525" t="s">
        <v>42</v>
      </c>
      <c r="AD17" s="198"/>
      <c r="AE17" s="526"/>
      <c r="AF17" s="155"/>
      <c r="AG17" s="155"/>
      <c r="AH17" s="155"/>
      <c r="AI17" s="155"/>
      <c r="AJ17" s="155"/>
      <c r="AK17" s="155"/>
      <c r="AL17" s="155"/>
      <c r="AM17" s="155"/>
      <c r="AN17" s="155"/>
      <c r="AO17" s="155"/>
      <c r="AP17" s="156"/>
      <c r="AQ17" s="18"/>
      <c r="AS17" s="2"/>
    </row>
    <row r="18" spans="1:45" customFormat="1" ht="29.25" customHeight="1" x14ac:dyDescent="0.2">
      <c r="A18" s="14"/>
      <c r="B18" s="18"/>
      <c r="C18" s="197" t="s">
        <v>79</v>
      </c>
      <c r="D18" s="198"/>
      <c r="E18" s="198"/>
      <c r="F18" s="198"/>
      <c r="G18" s="198"/>
      <c r="H18" s="198"/>
      <c r="I18" s="198"/>
      <c r="J18" s="198"/>
      <c r="K18" s="198"/>
      <c r="L18" s="198"/>
      <c r="M18" s="198"/>
      <c r="N18" s="198"/>
      <c r="O18" s="198"/>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99"/>
      <c r="AQ18" s="18"/>
      <c r="AS18" s="2"/>
    </row>
    <row r="19" spans="1:45" customFormat="1" ht="29.25" customHeight="1" x14ac:dyDescent="0.2">
      <c r="A19" s="14"/>
      <c r="B19" s="18"/>
      <c r="C19" s="150" t="s">
        <v>43</v>
      </c>
      <c r="D19" s="151"/>
      <c r="E19" s="151"/>
      <c r="F19" s="151"/>
      <c r="G19" s="151"/>
      <c r="H19" s="151"/>
      <c r="I19" s="151"/>
      <c r="J19" s="155"/>
      <c r="K19" s="155"/>
      <c r="L19" s="155"/>
      <c r="M19" s="155"/>
      <c r="N19" s="155"/>
      <c r="O19" s="155"/>
      <c r="P19" s="155"/>
      <c r="Q19" s="155"/>
      <c r="R19" s="155"/>
      <c r="S19" s="155"/>
      <c r="T19" s="155"/>
      <c r="U19" s="155"/>
      <c r="V19" s="155"/>
      <c r="W19" s="155"/>
      <c r="X19" s="155"/>
      <c r="Y19" s="155"/>
      <c r="Z19" s="155"/>
      <c r="AA19" s="155"/>
      <c r="AB19" s="207"/>
      <c r="AC19" s="525" t="s">
        <v>42</v>
      </c>
      <c r="AD19" s="198"/>
      <c r="AE19" s="526"/>
      <c r="AF19" s="155"/>
      <c r="AG19" s="155"/>
      <c r="AH19" s="155"/>
      <c r="AI19" s="155"/>
      <c r="AJ19" s="155"/>
      <c r="AK19" s="155"/>
      <c r="AL19" s="155"/>
      <c r="AM19" s="155"/>
      <c r="AN19" s="155"/>
      <c r="AO19" s="155"/>
      <c r="AP19" s="156"/>
      <c r="AQ19" s="18"/>
      <c r="AS19" s="2"/>
    </row>
    <row r="20" spans="1:45" customFormat="1" ht="15" customHeight="1" x14ac:dyDescent="0.2">
      <c r="A20" s="14"/>
      <c r="B20" s="18"/>
      <c r="C20" s="515" t="s">
        <v>80</v>
      </c>
      <c r="D20" s="516"/>
      <c r="E20" s="516"/>
      <c r="F20" s="516"/>
      <c r="G20" s="516"/>
      <c r="H20" s="516"/>
      <c r="I20" s="516"/>
      <c r="J20" s="516"/>
      <c r="K20" s="516"/>
      <c r="L20" s="516"/>
      <c r="M20" s="516"/>
      <c r="N20" s="516"/>
      <c r="O20" s="516"/>
      <c r="P20" s="516"/>
      <c r="Q20" s="516"/>
      <c r="R20" s="516"/>
      <c r="S20" s="516"/>
      <c r="T20" s="516"/>
      <c r="U20" s="516"/>
      <c r="V20" s="516"/>
      <c r="W20" s="516"/>
      <c r="X20" s="516"/>
      <c r="Y20" s="516"/>
      <c r="Z20" s="516"/>
      <c r="AA20" s="516"/>
      <c r="AB20" s="516"/>
      <c r="AC20" s="516"/>
      <c r="AD20" s="516"/>
      <c r="AE20" s="516"/>
      <c r="AF20" s="516"/>
      <c r="AG20" s="516"/>
      <c r="AH20" s="516"/>
      <c r="AI20" s="516"/>
      <c r="AJ20" s="516"/>
      <c r="AK20" s="516"/>
      <c r="AL20" s="516"/>
      <c r="AM20" s="516"/>
      <c r="AN20" s="516"/>
      <c r="AO20" s="516"/>
      <c r="AP20" s="517"/>
      <c r="AQ20" s="18"/>
      <c r="AS20" s="2"/>
    </row>
    <row r="21" spans="1:45" customFormat="1" ht="27.75" customHeight="1" x14ac:dyDescent="0.2">
      <c r="A21" s="14"/>
      <c r="B21" s="18"/>
      <c r="C21" s="22" t="s">
        <v>44</v>
      </c>
      <c r="D21" s="518"/>
      <c r="E21" s="519"/>
      <c r="F21" s="519"/>
      <c r="G21" s="519"/>
      <c r="H21" s="519"/>
      <c r="I21" s="519"/>
      <c r="J21" s="519"/>
      <c r="K21" s="519"/>
      <c r="L21" s="519"/>
      <c r="M21" s="519"/>
      <c r="N21" s="519"/>
      <c r="O21" s="519"/>
      <c r="P21" s="519"/>
      <c r="Q21" s="519"/>
      <c r="R21" s="519"/>
      <c r="S21" s="519"/>
      <c r="T21" s="519"/>
      <c r="U21" s="519"/>
      <c r="V21" s="519"/>
      <c r="W21" s="519"/>
      <c r="X21" s="519"/>
      <c r="Y21" s="519"/>
      <c r="Z21" s="519"/>
      <c r="AA21" s="519"/>
      <c r="AB21" s="520"/>
      <c r="AC21" s="153" t="s">
        <v>13</v>
      </c>
      <c r="AD21" s="154"/>
      <c r="AE21" s="519"/>
      <c r="AF21" s="519"/>
      <c r="AG21" s="519"/>
      <c r="AH21" s="519"/>
      <c r="AI21" s="519"/>
      <c r="AJ21" s="519"/>
      <c r="AK21" s="519"/>
      <c r="AL21" s="519"/>
      <c r="AM21" s="519"/>
      <c r="AN21" s="519"/>
      <c r="AO21" s="519"/>
      <c r="AP21" s="521"/>
      <c r="AQ21" s="18"/>
      <c r="AS21" s="2"/>
    </row>
    <row r="22" spans="1:45" customFormat="1" ht="27.75" customHeight="1" x14ac:dyDescent="0.2">
      <c r="A22" s="14"/>
      <c r="B22" s="18"/>
      <c r="C22" s="23" t="s">
        <v>45</v>
      </c>
      <c r="D22" s="518"/>
      <c r="E22" s="519"/>
      <c r="F22" s="519"/>
      <c r="G22" s="519"/>
      <c r="H22" s="519"/>
      <c r="I22" s="519"/>
      <c r="J22" s="519"/>
      <c r="K22" s="519"/>
      <c r="L22" s="519"/>
      <c r="M22" s="519"/>
      <c r="N22" s="519"/>
      <c r="O22" s="519"/>
      <c r="P22" s="519"/>
      <c r="Q22" s="519"/>
      <c r="R22" s="519"/>
      <c r="S22" s="519"/>
      <c r="T22" s="519"/>
      <c r="U22" s="519"/>
      <c r="V22" s="519"/>
      <c r="W22" s="519"/>
      <c r="X22" s="519"/>
      <c r="Y22" s="519"/>
      <c r="Z22" s="519"/>
      <c r="AA22" s="519"/>
      <c r="AB22" s="520"/>
      <c r="AC22" s="153" t="s">
        <v>13</v>
      </c>
      <c r="AD22" s="154"/>
      <c r="AE22" s="519"/>
      <c r="AF22" s="519"/>
      <c r="AG22" s="519"/>
      <c r="AH22" s="519"/>
      <c r="AI22" s="519"/>
      <c r="AJ22" s="519"/>
      <c r="AK22" s="519"/>
      <c r="AL22" s="519"/>
      <c r="AM22" s="519"/>
      <c r="AN22" s="519"/>
      <c r="AO22" s="519"/>
      <c r="AP22" s="521"/>
      <c r="AQ22" s="18"/>
      <c r="AS22" s="2"/>
    </row>
    <row r="23" spans="1:45" customFormat="1" ht="27.75" customHeight="1" x14ac:dyDescent="0.2">
      <c r="A23" s="14"/>
      <c r="B23" s="18"/>
      <c r="C23" s="22" t="s">
        <v>81</v>
      </c>
      <c r="D23" s="518"/>
      <c r="E23" s="519"/>
      <c r="F23" s="519"/>
      <c r="G23" s="519"/>
      <c r="H23" s="519"/>
      <c r="I23" s="519"/>
      <c r="J23" s="519"/>
      <c r="K23" s="519"/>
      <c r="L23" s="519"/>
      <c r="M23" s="519"/>
      <c r="N23" s="519"/>
      <c r="O23" s="519"/>
      <c r="P23" s="519"/>
      <c r="Q23" s="519"/>
      <c r="R23" s="519"/>
      <c r="S23" s="519"/>
      <c r="T23" s="519"/>
      <c r="U23" s="519"/>
      <c r="V23" s="519"/>
      <c r="W23" s="519"/>
      <c r="X23" s="519"/>
      <c r="Y23" s="519"/>
      <c r="Z23" s="519"/>
      <c r="AA23" s="519"/>
      <c r="AB23" s="520"/>
      <c r="AC23" s="153" t="s">
        <v>13</v>
      </c>
      <c r="AD23" s="154"/>
      <c r="AE23" s="519"/>
      <c r="AF23" s="519"/>
      <c r="AG23" s="519"/>
      <c r="AH23" s="519"/>
      <c r="AI23" s="519"/>
      <c r="AJ23" s="519"/>
      <c r="AK23" s="519"/>
      <c r="AL23" s="519"/>
      <c r="AM23" s="519"/>
      <c r="AN23" s="519"/>
      <c r="AO23" s="519"/>
      <c r="AP23" s="521"/>
      <c r="AQ23" s="18"/>
      <c r="AS23" s="2"/>
    </row>
    <row r="24" spans="1:45" customFormat="1" ht="27.75" customHeight="1" thickBot="1" x14ac:dyDescent="0.25">
      <c r="A24" s="14"/>
      <c r="B24" s="18"/>
      <c r="C24" s="51" t="s">
        <v>82</v>
      </c>
      <c r="D24" s="222"/>
      <c r="E24" s="223"/>
      <c r="F24" s="223"/>
      <c r="G24" s="223"/>
      <c r="H24" s="223"/>
      <c r="I24" s="223"/>
      <c r="J24" s="223"/>
      <c r="K24" s="223"/>
      <c r="L24" s="223"/>
      <c r="M24" s="223"/>
      <c r="N24" s="223"/>
      <c r="O24" s="223"/>
      <c r="P24" s="223"/>
      <c r="Q24" s="223"/>
      <c r="R24" s="223"/>
      <c r="S24" s="223"/>
      <c r="T24" s="223"/>
      <c r="U24" s="223"/>
      <c r="V24" s="223"/>
      <c r="W24" s="223"/>
      <c r="X24" s="223"/>
      <c r="Y24" s="223"/>
      <c r="Z24" s="223"/>
      <c r="AA24" s="223"/>
      <c r="AB24" s="224"/>
      <c r="AC24" s="225" t="s">
        <v>13</v>
      </c>
      <c r="AD24" s="226"/>
      <c r="AE24" s="223"/>
      <c r="AF24" s="223"/>
      <c r="AG24" s="223"/>
      <c r="AH24" s="223"/>
      <c r="AI24" s="223"/>
      <c r="AJ24" s="223"/>
      <c r="AK24" s="223"/>
      <c r="AL24" s="223"/>
      <c r="AM24" s="223"/>
      <c r="AN24" s="223"/>
      <c r="AO24" s="223"/>
      <c r="AP24" s="227"/>
      <c r="AQ24" s="18"/>
      <c r="AS24" s="2"/>
    </row>
    <row r="25" spans="1:45" customFormat="1" ht="9" customHeight="1" thickBot="1" x14ac:dyDescent="0.25">
      <c r="A25" s="4"/>
      <c r="B25" s="24"/>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6"/>
      <c r="AS25" s="2"/>
    </row>
    <row r="26" spans="1:45" ht="110.25" customHeight="1" thickBot="1" x14ac:dyDescent="0.25">
      <c r="B26" s="24"/>
      <c r="C26" s="228" t="s">
        <v>72</v>
      </c>
      <c r="D26" s="229"/>
      <c r="E26" s="229"/>
      <c r="F26" s="229"/>
      <c r="G26" s="229"/>
      <c r="H26" s="229"/>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29"/>
      <c r="AM26" s="229"/>
      <c r="AN26" s="229"/>
      <c r="AO26" s="229"/>
      <c r="AP26" s="230"/>
      <c r="AQ26" s="26"/>
    </row>
    <row r="27" spans="1:45" ht="9" customHeight="1" x14ac:dyDescent="0.2">
      <c r="B27" s="24"/>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6"/>
    </row>
    <row r="28" spans="1:45" ht="17.25" customHeight="1" thickBot="1" x14ac:dyDescent="0.3">
      <c r="B28" s="24"/>
      <c r="C28" s="522" t="s">
        <v>83</v>
      </c>
      <c r="D28" s="522"/>
      <c r="E28" s="522"/>
      <c r="F28" s="522"/>
      <c r="G28" s="522"/>
      <c r="H28" s="522"/>
      <c r="I28" s="522"/>
      <c r="J28" s="522"/>
      <c r="K28" s="522"/>
      <c r="L28" s="522"/>
      <c r="M28" s="522"/>
      <c r="N28" s="522"/>
      <c r="O28" s="522"/>
      <c r="P28" s="522"/>
      <c r="Q28" s="522"/>
      <c r="R28" s="522"/>
      <c r="S28" s="522"/>
      <c r="T28" s="522"/>
      <c r="U28" s="522"/>
      <c r="V28" s="522"/>
      <c r="W28" s="522"/>
      <c r="X28" s="522"/>
      <c r="Y28" s="522"/>
      <c r="Z28" s="522"/>
      <c r="AA28" s="522"/>
      <c r="AB28" s="522"/>
      <c r="AC28" s="522"/>
      <c r="AD28" s="522"/>
      <c r="AE28" s="522"/>
      <c r="AF28" s="522"/>
      <c r="AG28" s="522"/>
      <c r="AH28" s="522"/>
      <c r="AI28" s="522"/>
      <c r="AJ28" s="522"/>
      <c r="AK28" s="522"/>
      <c r="AL28" s="522"/>
      <c r="AM28" s="522"/>
      <c r="AN28" s="522"/>
      <c r="AO28" s="522"/>
      <c r="AP28" s="522"/>
      <c r="AQ28" s="18"/>
    </row>
    <row r="29" spans="1:45" s="11" customFormat="1" ht="24" customHeight="1" x14ac:dyDescent="0.2">
      <c r="A29" s="10"/>
      <c r="B29" s="28"/>
      <c r="C29" s="231" t="s">
        <v>47</v>
      </c>
      <c r="D29" s="232"/>
      <c r="E29" s="232"/>
      <c r="F29" s="232"/>
      <c r="G29" s="233"/>
      <c r="H29" s="233"/>
      <c r="I29" s="233"/>
      <c r="J29" s="233"/>
      <c r="K29" s="233"/>
      <c r="L29" s="233"/>
      <c r="M29" s="233"/>
      <c r="N29" s="233"/>
      <c r="O29" s="233"/>
      <c r="P29" s="233"/>
      <c r="Q29" s="233"/>
      <c r="R29" s="233"/>
      <c r="S29" s="233"/>
      <c r="T29" s="233"/>
      <c r="U29" s="233"/>
      <c r="V29" s="233"/>
      <c r="W29" s="233"/>
      <c r="X29" s="233"/>
      <c r="Y29" s="233"/>
      <c r="Z29" s="234" t="s">
        <v>84</v>
      </c>
      <c r="AA29" s="234"/>
      <c r="AB29" s="234"/>
      <c r="AC29" s="234"/>
      <c r="AD29" s="234"/>
      <c r="AE29" s="234"/>
      <c r="AF29" s="234"/>
      <c r="AG29" s="234"/>
      <c r="AH29" s="523"/>
      <c r="AI29" s="523"/>
      <c r="AJ29" s="523"/>
      <c r="AK29" s="523"/>
      <c r="AL29" s="523"/>
      <c r="AM29" s="523"/>
      <c r="AN29" s="523"/>
      <c r="AO29" s="523"/>
      <c r="AP29" s="524"/>
      <c r="AQ29" s="29"/>
      <c r="AR29" s="7"/>
    </row>
    <row r="30" spans="1:45" s="11" customFormat="1" ht="24" customHeight="1" x14ac:dyDescent="0.2">
      <c r="A30" s="10"/>
      <c r="B30" s="28"/>
      <c r="C30" s="215" t="s">
        <v>85</v>
      </c>
      <c r="D30" s="216"/>
      <c r="E30" s="216"/>
      <c r="F30" s="216"/>
      <c r="G30" s="216"/>
      <c r="H30" s="216"/>
      <c r="I30" s="216"/>
      <c r="J30" s="216"/>
      <c r="K30" s="216"/>
      <c r="L30" s="216"/>
      <c r="M30" s="216"/>
      <c r="N30" s="216"/>
      <c r="O30" s="216"/>
      <c r="P30" s="217"/>
      <c r="Q30" s="30" t="s">
        <v>1</v>
      </c>
      <c r="R30" s="250"/>
      <c r="S30" s="250"/>
      <c r="T30" s="31"/>
      <c r="U30" s="251" t="s">
        <v>2</v>
      </c>
      <c r="V30" s="252"/>
      <c r="W30" s="250"/>
      <c r="X30" s="250"/>
      <c r="Y30" s="31"/>
      <c r="Z30" s="534" t="s">
        <v>86</v>
      </c>
      <c r="AA30" s="216"/>
      <c r="AB30" s="216"/>
      <c r="AC30" s="216"/>
      <c r="AD30" s="216"/>
      <c r="AE30" s="216"/>
      <c r="AF30" s="535" t="s">
        <v>127</v>
      </c>
      <c r="AG30" s="477"/>
      <c r="AH30" s="529"/>
      <c r="AI30" s="529"/>
      <c r="AJ30" s="529"/>
      <c r="AK30" s="529"/>
      <c r="AL30" s="529"/>
      <c r="AM30" s="529"/>
      <c r="AN30" s="529"/>
      <c r="AO30" s="529"/>
      <c r="AP30" s="530"/>
      <c r="AQ30" s="32"/>
      <c r="AR30" s="7"/>
    </row>
    <row r="31" spans="1:45" s="11" customFormat="1" ht="24" customHeight="1" x14ac:dyDescent="0.2">
      <c r="A31" s="10"/>
      <c r="B31" s="28"/>
      <c r="C31" s="210" t="s">
        <v>87</v>
      </c>
      <c r="D31" s="211"/>
      <c r="E31" s="211"/>
      <c r="F31" s="211"/>
      <c r="G31" s="211"/>
      <c r="H31" s="211"/>
      <c r="I31" s="211"/>
      <c r="J31" s="211"/>
      <c r="K31" s="211"/>
      <c r="L31" s="211"/>
      <c r="M31" s="211"/>
      <c r="N31" s="211"/>
      <c r="O31" s="212"/>
      <c r="P31" s="213"/>
      <c r="Q31" s="213"/>
      <c r="R31" s="213"/>
      <c r="S31" s="213"/>
      <c r="T31" s="213"/>
      <c r="U31" s="213"/>
      <c r="V31" s="213"/>
      <c r="W31" s="213"/>
      <c r="X31" s="213"/>
      <c r="Y31" s="214"/>
      <c r="Z31" s="211" t="s">
        <v>88</v>
      </c>
      <c r="AA31" s="211"/>
      <c r="AB31" s="211"/>
      <c r="AC31" s="211"/>
      <c r="AD31" s="211"/>
      <c r="AE31" s="211"/>
      <c r="AF31" s="211"/>
      <c r="AG31" s="211"/>
      <c r="AH31" s="529"/>
      <c r="AI31" s="529"/>
      <c r="AJ31" s="529"/>
      <c r="AK31" s="529"/>
      <c r="AL31" s="529"/>
      <c r="AM31" s="529"/>
      <c r="AN31" s="529"/>
      <c r="AO31" s="529"/>
      <c r="AP31" s="530"/>
      <c r="AQ31" s="29"/>
      <c r="AR31" s="7"/>
    </row>
    <row r="32" spans="1:45" s="11" customFormat="1" ht="24" customHeight="1" x14ac:dyDescent="0.2">
      <c r="A32" s="10"/>
      <c r="B32" s="28"/>
      <c r="C32" s="531" t="s">
        <v>89</v>
      </c>
      <c r="D32" s="532"/>
      <c r="E32" s="532"/>
      <c r="F32" s="532"/>
      <c r="G32" s="532"/>
      <c r="H32" s="532"/>
      <c r="I32" s="532"/>
      <c r="J32" s="532"/>
      <c r="K32" s="532"/>
      <c r="L32" s="532"/>
      <c r="M32" s="532"/>
      <c r="N32" s="533"/>
      <c r="O32" s="251" t="s">
        <v>90</v>
      </c>
      <c r="P32" s="252"/>
      <c r="Q32" s="252"/>
      <c r="R32" s="252"/>
      <c r="S32" s="252"/>
      <c r="T32" s="252"/>
      <c r="U32" s="252"/>
      <c r="V32" s="252"/>
      <c r="W32" s="252"/>
      <c r="X32" s="250"/>
      <c r="Y32" s="250"/>
      <c r="Z32" s="33"/>
      <c r="AA32" s="251" t="s">
        <v>91</v>
      </c>
      <c r="AB32" s="252"/>
      <c r="AC32" s="252"/>
      <c r="AD32" s="252"/>
      <c r="AE32" s="252"/>
      <c r="AF32" s="252"/>
      <c r="AG32" s="252"/>
      <c r="AH32" s="252"/>
      <c r="AI32" s="252"/>
      <c r="AJ32" s="252"/>
      <c r="AK32" s="252"/>
      <c r="AL32" s="252"/>
      <c r="AM32" s="252"/>
      <c r="AN32" s="250"/>
      <c r="AO32" s="250"/>
      <c r="AP32" s="34"/>
      <c r="AQ32" s="35"/>
      <c r="AR32" s="7"/>
    </row>
    <row r="33" spans="1:50" s="11" customFormat="1" ht="24" customHeight="1" x14ac:dyDescent="0.2">
      <c r="A33" s="10"/>
      <c r="B33" s="28"/>
      <c r="C33" s="247" t="s">
        <v>92</v>
      </c>
      <c r="D33" s="248"/>
      <c r="E33" s="248"/>
      <c r="F33" s="248"/>
      <c r="G33" s="248"/>
      <c r="H33" s="248"/>
      <c r="I33" s="248"/>
      <c r="J33" s="248"/>
      <c r="K33" s="248"/>
      <c r="L33" s="248"/>
      <c r="M33" s="248"/>
      <c r="N33" s="248"/>
      <c r="O33" s="248"/>
      <c r="P33" s="248"/>
      <c r="Q33" s="248"/>
      <c r="R33" s="248"/>
      <c r="S33" s="248"/>
      <c r="T33" s="248"/>
      <c r="U33" s="248"/>
      <c r="V33" s="248"/>
      <c r="W33" s="248"/>
      <c r="X33" s="248"/>
      <c r="Y33" s="248"/>
      <c r="Z33" s="248"/>
      <c r="AA33" s="248"/>
      <c r="AB33" s="248"/>
      <c r="AC33" s="248"/>
      <c r="AD33" s="248"/>
      <c r="AE33" s="248"/>
      <c r="AF33" s="248"/>
      <c r="AG33" s="249"/>
      <c r="AH33" s="30" t="s">
        <v>1</v>
      </c>
      <c r="AI33" s="250"/>
      <c r="AJ33" s="250"/>
      <c r="AK33" s="31"/>
      <c r="AL33" s="251" t="s">
        <v>2</v>
      </c>
      <c r="AM33" s="252"/>
      <c r="AN33" s="250"/>
      <c r="AO33" s="250"/>
      <c r="AP33" s="34"/>
      <c r="AQ33" s="35"/>
      <c r="AR33" s="7"/>
      <c r="AS33" s="12" t="s">
        <v>0</v>
      </c>
    </row>
    <row r="34" spans="1:50" s="11" customFormat="1" ht="24" customHeight="1" thickBot="1" x14ac:dyDescent="0.25">
      <c r="A34" s="10"/>
      <c r="B34" s="28"/>
      <c r="C34" s="236" t="s">
        <v>93</v>
      </c>
      <c r="D34" s="237"/>
      <c r="E34" s="237"/>
      <c r="F34" s="237"/>
      <c r="G34" s="237"/>
      <c r="H34" s="237"/>
      <c r="I34" s="237"/>
      <c r="J34" s="237"/>
      <c r="K34" s="237"/>
      <c r="L34" s="237"/>
      <c r="M34" s="237"/>
      <c r="N34" s="237"/>
      <c r="O34" s="237"/>
      <c r="P34" s="237"/>
      <c r="Q34" s="237"/>
      <c r="R34" s="237"/>
      <c r="S34" s="237"/>
      <c r="T34" s="237"/>
      <c r="U34" s="237"/>
      <c r="V34" s="237"/>
      <c r="W34" s="237"/>
      <c r="X34" s="237"/>
      <c r="Y34" s="237"/>
      <c r="Z34" s="237"/>
      <c r="AA34" s="237"/>
      <c r="AB34" s="237"/>
      <c r="AC34" s="237"/>
      <c r="AD34" s="237"/>
      <c r="AE34" s="237"/>
      <c r="AF34" s="237"/>
      <c r="AG34" s="238"/>
      <c r="AH34" s="133" t="s">
        <v>1</v>
      </c>
      <c r="AI34" s="239"/>
      <c r="AJ34" s="239"/>
      <c r="AK34" s="134"/>
      <c r="AL34" s="240" t="s">
        <v>2</v>
      </c>
      <c r="AM34" s="241"/>
      <c r="AN34" s="239"/>
      <c r="AO34" s="239"/>
      <c r="AP34" s="135"/>
      <c r="AQ34" s="35"/>
      <c r="AR34" s="7"/>
    </row>
    <row r="35" spans="1:50" ht="11.25" customHeight="1" x14ac:dyDescent="0.2">
      <c r="B35" s="24"/>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24"/>
      <c r="AM35" s="24"/>
      <c r="AN35" s="24"/>
      <c r="AO35" s="24"/>
      <c r="AP35" s="24"/>
      <c r="AQ35" s="24"/>
      <c r="AS35" s="549"/>
      <c r="AT35" s="550"/>
      <c r="AU35" s="550"/>
      <c r="AV35" s="550"/>
      <c r="AW35" s="550"/>
      <c r="AX35" s="550"/>
    </row>
    <row r="36" spans="1:50" ht="25.9" customHeight="1" thickBot="1" x14ac:dyDescent="0.25">
      <c r="B36" s="24"/>
      <c r="C36" s="235" t="s">
        <v>146</v>
      </c>
      <c r="D36" s="235"/>
      <c r="E36" s="235"/>
      <c r="F36" s="235"/>
      <c r="G36" s="235"/>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row>
    <row r="37" spans="1:50" s="3" customFormat="1" ht="24" customHeight="1" x14ac:dyDescent="0.2">
      <c r="A37" s="6"/>
      <c r="B37" s="37"/>
      <c r="C37" s="540" t="s">
        <v>94</v>
      </c>
      <c r="D37" s="541"/>
      <c r="E37" s="541"/>
      <c r="F37" s="541"/>
      <c r="G37" s="541"/>
      <c r="H37" s="541"/>
      <c r="I37" s="541"/>
      <c r="J37" s="541"/>
      <c r="K37" s="541"/>
      <c r="L37" s="542"/>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7"/>
      <c r="AJ37" s="187"/>
      <c r="AK37" s="187"/>
      <c r="AL37" s="187"/>
      <c r="AM37" s="187"/>
      <c r="AN37" s="187"/>
      <c r="AO37" s="187"/>
      <c r="AP37" s="500"/>
      <c r="AQ37" s="37"/>
      <c r="AR37" s="1"/>
    </row>
    <row r="38" spans="1:50" s="3" customFormat="1" ht="24" customHeight="1" x14ac:dyDescent="0.2">
      <c r="A38" s="6"/>
      <c r="B38" s="37"/>
      <c r="C38" s="543" t="s">
        <v>9</v>
      </c>
      <c r="D38" s="544"/>
      <c r="E38" s="545"/>
      <c r="F38" s="152"/>
      <c r="G38" s="152"/>
      <c r="H38" s="152"/>
      <c r="I38" s="152"/>
      <c r="J38" s="152"/>
      <c r="K38" s="152"/>
      <c r="L38" s="152"/>
      <c r="M38" s="152"/>
      <c r="N38" s="546" t="s">
        <v>95</v>
      </c>
      <c r="O38" s="544"/>
      <c r="P38" s="544"/>
      <c r="Q38" s="544"/>
      <c r="R38" s="155"/>
      <c r="S38" s="155"/>
      <c r="T38" s="155"/>
      <c r="U38" s="155"/>
      <c r="V38" s="155"/>
      <c r="W38" s="155"/>
      <c r="X38" s="155"/>
      <c r="Y38" s="155"/>
      <c r="Z38" s="155"/>
      <c r="AA38" s="155"/>
      <c r="AB38" s="155"/>
      <c r="AC38" s="155"/>
      <c r="AD38" s="155"/>
      <c r="AE38" s="155"/>
      <c r="AF38" s="155"/>
      <c r="AG38" s="547" t="s">
        <v>78</v>
      </c>
      <c r="AH38" s="548"/>
      <c r="AI38" s="548"/>
      <c r="AJ38" s="548"/>
      <c r="AK38" s="155"/>
      <c r="AL38" s="155"/>
      <c r="AM38" s="155"/>
      <c r="AN38" s="155"/>
      <c r="AO38" s="155"/>
      <c r="AP38" s="156"/>
      <c r="AQ38" s="37"/>
      <c r="AR38" s="1"/>
    </row>
    <row r="39" spans="1:50" s="3" customFormat="1" ht="24" customHeight="1" thickBot="1" x14ac:dyDescent="0.25">
      <c r="A39" s="6"/>
      <c r="B39" s="37"/>
      <c r="C39" s="258" t="s">
        <v>96</v>
      </c>
      <c r="D39" s="259"/>
      <c r="E39" s="259"/>
      <c r="F39" s="259"/>
      <c r="G39" s="259"/>
      <c r="H39" s="259"/>
      <c r="I39" s="259"/>
      <c r="J39" s="259"/>
      <c r="K39" s="259"/>
      <c r="L39" s="260"/>
      <c r="M39" s="260"/>
      <c r="N39" s="260"/>
      <c r="O39" s="260"/>
      <c r="P39" s="260"/>
      <c r="Q39" s="260"/>
      <c r="R39" s="260"/>
      <c r="S39" s="260"/>
      <c r="T39" s="260"/>
      <c r="U39" s="260"/>
      <c r="V39" s="260"/>
      <c r="W39" s="260"/>
      <c r="X39" s="260"/>
      <c r="Y39" s="260"/>
      <c r="Z39" s="260"/>
      <c r="AA39" s="260"/>
      <c r="AB39" s="260"/>
      <c r="AC39" s="260"/>
      <c r="AD39" s="260"/>
      <c r="AE39" s="260"/>
      <c r="AF39" s="261"/>
      <c r="AG39" s="262" t="s">
        <v>13</v>
      </c>
      <c r="AH39" s="263"/>
      <c r="AI39" s="302"/>
      <c r="AJ39" s="302"/>
      <c r="AK39" s="302"/>
      <c r="AL39" s="302"/>
      <c r="AM39" s="302"/>
      <c r="AN39" s="302"/>
      <c r="AO39" s="302"/>
      <c r="AP39" s="502"/>
      <c r="AQ39" s="37"/>
      <c r="AR39" s="1"/>
    </row>
    <row r="40" spans="1:50" s="3" customFormat="1" ht="9" customHeight="1" x14ac:dyDescent="0.2">
      <c r="A40" s="6"/>
      <c r="B40" s="37"/>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7"/>
      <c r="AR40" s="1"/>
    </row>
    <row r="41" spans="1:50" ht="19.5" customHeight="1" thickBot="1" x14ac:dyDescent="0.3">
      <c r="B41" s="24"/>
      <c r="C41" s="307" t="s">
        <v>15</v>
      </c>
      <c r="D41" s="307"/>
      <c r="E41" s="307"/>
      <c r="F41" s="307"/>
      <c r="G41" s="307"/>
      <c r="H41" s="307"/>
      <c r="I41" s="307"/>
      <c r="J41" s="307"/>
      <c r="K41" s="307"/>
      <c r="L41" s="307"/>
      <c r="M41" s="307"/>
      <c r="N41" s="307"/>
      <c r="O41" s="307"/>
      <c r="P41" s="307"/>
      <c r="Q41" s="307"/>
      <c r="R41" s="307"/>
      <c r="S41" s="39"/>
      <c r="T41" s="39"/>
      <c r="U41" s="39"/>
      <c r="V41" s="39"/>
      <c r="W41" s="39"/>
      <c r="X41" s="39"/>
      <c r="Y41" s="39"/>
      <c r="Z41" s="39"/>
      <c r="AA41" s="39"/>
      <c r="AB41" s="39"/>
      <c r="AC41" s="39"/>
      <c r="AD41" s="39"/>
      <c r="AE41" s="39"/>
      <c r="AF41" s="39"/>
      <c r="AG41" s="39"/>
      <c r="AH41" s="39"/>
      <c r="AI41" s="39"/>
      <c r="AJ41" s="39"/>
      <c r="AK41" s="39"/>
      <c r="AL41" s="26"/>
      <c r="AM41" s="26"/>
      <c r="AN41" s="26"/>
      <c r="AO41" s="26"/>
      <c r="AP41" s="26"/>
      <c r="AQ41" s="26"/>
    </row>
    <row r="42" spans="1:50" ht="36" customHeight="1" x14ac:dyDescent="0.2">
      <c r="B42" s="24"/>
      <c r="C42" s="323" t="s">
        <v>30</v>
      </c>
      <c r="D42" s="324"/>
      <c r="E42" s="324"/>
      <c r="F42" s="324"/>
      <c r="G42" s="324"/>
      <c r="H42" s="324"/>
      <c r="I42" s="324"/>
      <c r="J42" s="324"/>
      <c r="K42" s="324"/>
      <c r="L42" s="324"/>
      <c r="M42" s="324"/>
      <c r="N42" s="324"/>
      <c r="O42" s="324"/>
      <c r="P42" s="324"/>
      <c r="Q42" s="324"/>
      <c r="R42" s="324"/>
      <c r="S42" s="324"/>
      <c r="T42" s="324"/>
      <c r="U42" s="324"/>
      <c r="V42" s="324"/>
      <c r="W42" s="324"/>
      <c r="X42" s="324"/>
      <c r="Y42" s="324"/>
      <c r="Z42" s="324"/>
      <c r="AA42" s="324"/>
      <c r="AB42" s="324"/>
      <c r="AC42" s="324"/>
      <c r="AD42" s="324"/>
      <c r="AE42" s="324"/>
      <c r="AF42" s="324"/>
      <c r="AG42" s="324"/>
      <c r="AH42" s="324"/>
      <c r="AI42" s="324"/>
      <c r="AJ42" s="324"/>
      <c r="AK42" s="324"/>
      <c r="AL42" s="536"/>
      <c r="AM42" s="536"/>
      <c r="AN42" s="536"/>
      <c r="AO42" s="536"/>
      <c r="AP42" s="537"/>
      <c r="AQ42" s="40"/>
    </row>
    <row r="43" spans="1:50" ht="36" customHeight="1" x14ac:dyDescent="0.2">
      <c r="B43" s="24"/>
      <c r="C43" s="509" t="s">
        <v>31</v>
      </c>
      <c r="D43" s="510"/>
      <c r="E43" s="510"/>
      <c r="F43" s="510"/>
      <c r="G43" s="510"/>
      <c r="H43" s="510"/>
      <c r="I43" s="510"/>
      <c r="J43" s="510"/>
      <c r="K43" s="510"/>
      <c r="L43" s="510"/>
      <c r="M43" s="510"/>
      <c r="N43" s="510"/>
      <c r="O43" s="510"/>
      <c r="P43" s="510"/>
      <c r="Q43" s="510"/>
      <c r="R43" s="510"/>
      <c r="S43" s="510"/>
      <c r="T43" s="510"/>
      <c r="U43" s="510"/>
      <c r="V43" s="510"/>
      <c r="W43" s="510"/>
      <c r="X43" s="510"/>
      <c r="Y43" s="510"/>
      <c r="Z43" s="510"/>
      <c r="AA43" s="510"/>
      <c r="AB43" s="510"/>
      <c r="AC43" s="510"/>
      <c r="AD43" s="510"/>
      <c r="AE43" s="510"/>
      <c r="AF43" s="510"/>
      <c r="AG43" s="510"/>
      <c r="AH43" s="510"/>
      <c r="AI43" s="510"/>
      <c r="AJ43" s="510"/>
      <c r="AK43" s="510"/>
      <c r="AL43" s="538"/>
      <c r="AM43" s="538"/>
      <c r="AN43" s="538"/>
      <c r="AO43" s="538"/>
      <c r="AP43" s="539"/>
      <c r="AQ43" s="41"/>
    </row>
    <row r="44" spans="1:50" ht="36" customHeight="1" x14ac:dyDescent="0.2">
      <c r="B44" s="24"/>
      <c r="C44" s="509" t="s">
        <v>12</v>
      </c>
      <c r="D44" s="510"/>
      <c r="E44" s="510"/>
      <c r="F44" s="510"/>
      <c r="G44" s="510"/>
      <c r="H44" s="510"/>
      <c r="I44" s="510"/>
      <c r="J44" s="510"/>
      <c r="K44" s="510"/>
      <c r="L44" s="510"/>
      <c r="M44" s="510"/>
      <c r="N44" s="510"/>
      <c r="O44" s="510"/>
      <c r="P44" s="510"/>
      <c r="Q44" s="510"/>
      <c r="R44" s="510"/>
      <c r="S44" s="510"/>
      <c r="T44" s="510"/>
      <c r="U44" s="510"/>
      <c r="V44" s="510"/>
      <c r="W44" s="510"/>
      <c r="X44" s="510"/>
      <c r="Y44" s="510"/>
      <c r="Z44" s="510"/>
      <c r="AA44" s="510"/>
      <c r="AB44" s="510"/>
      <c r="AC44" s="510"/>
      <c r="AD44" s="510"/>
      <c r="AE44" s="510"/>
      <c r="AF44" s="510"/>
      <c r="AG44" s="510"/>
      <c r="AH44" s="510"/>
      <c r="AI44" s="510"/>
      <c r="AJ44" s="510"/>
      <c r="AK44" s="510"/>
      <c r="AL44" s="538"/>
      <c r="AM44" s="538"/>
      <c r="AN44" s="538"/>
      <c r="AO44" s="538"/>
      <c r="AP44" s="539"/>
      <c r="AQ44" s="40"/>
    </row>
    <row r="45" spans="1:50" ht="12.75" customHeight="1" x14ac:dyDescent="0.2">
      <c r="B45" s="24"/>
      <c r="C45" s="308" t="s">
        <v>97</v>
      </c>
      <c r="D45" s="309"/>
      <c r="E45" s="309"/>
      <c r="F45" s="309"/>
      <c r="G45" s="309"/>
      <c r="H45" s="310"/>
      <c r="I45" s="310"/>
      <c r="J45" s="310"/>
      <c r="K45" s="310"/>
      <c r="L45" s="310"/>
      <c r="M45" s="310"/>
      <c r="N45" s="310"/>
      <c r="O45" s="310"/>
      <c r="P45" s="310"/>
      <c r="Q45" s="310"/>
      <c r="R45" s="310"/>
      <c r="S45" s="310"/>
      <c r="T45" s="310"/>
      <c r="U45" s="310"/>
      <c r="V45" s="310"/>
      <c r="W45" s="310"/>
      <c r="X45" s="310"/>
      <c r="Y45" s="310"/>
      <c r="Z45" s="310"/>
      <c r="AA45" s="310"/>
      <c r="AB45" s="310"/>
      <c r="AC45" s="310"/>
      <c r="AD45" s="310"/>
      <c r="AE45" s="310"/>
      <c r="AF45" s="310"/>
      <c r="AG45" s="310"/>
      <c r="AH45" s="310"/>
      <c r="AI45" s="310"/>
      <c r="AJ45" s="310"/>
      <c r="AK45" s="310"/>
      <c r="AL45" s="310"/>
      <c r="AM45" s="310"/>
      <c r="AN45" s="310"/>
      <c r="AO45" s="310"/>
      <c r="AP45" s="311"/>
      <c r="AQ45" s="40"/>
    </row>
    <row r="46" spans="1:50" ht="27.75" customHeight="1" thickBot="1" x14ac:dyDescent="0.25">
      <c r="B46" s="24"/>
      <c r="C46" s="312" t="s">
        <v>98</v>
      </c>
      <c r="D46" s="313"/>
      <c r="E46" s="313"/>
      <c r="F46" s="313"/>
      <c r="G46" s="313"/>
      <c r="H46" s="313"/>
      <c r="I46" s="313"/>
      <c r="J46" s="313"/>
      <c r="K46" s="313"/>
      <c r="L46" s="313"/>
      <c r="M46" s="313"/>
      <c r="N46" s="313"/>
      <c r="O46" s="313"/>
      <c r="P46" s="313"/>
      <c r="Q46" s="313"/>
      <c r="R46" s="313"/>
      <c r="S46" s="313"/>
      <c r="T46" s="313"/>
      <c r="U46" s="313"/>
      <c r="V46" s="313"/>
      <c r="W46" s="313"/>
      <c r="X46" s="313"/>
      <c r="Y46" s="313"/>
      <c r="Z46" s="313"/>
      <c r="AA46" s="313"/>
      <c r="AB46" s="313"/>
      <c r="AC46" s="313"/>
      <c r="AD46" s="313"/>
      <c r="AE46" s="313"/>
      <c r="AF46" s="313"/>
      <c r="AG46" s="313"/>
      <c r="AH46" s="313"/>
      <c r="AI46" s="313"/>
      <c r="AJ46" s="313"/>
      <c r="AK46" s="313"/>
      <c r="AL46" s="313"/>
      <c r="AM46" s="313"/>
      <c r="AN46" s="313"/>
      <c r="AO46" s="313"/>
      <c r="AP46" s="314"/>
      <c r="AQ46" s="42"/>
    </row>
    <row r="47" spans="1:50" ht="9" customHeight="1" x14ac:dyDescent="0.2">
      <c r="B47" s="24"/>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row>
    <row r="48" spans="1:50" ht="15" x14ac:dyDescent="0.25">
      <c r="B48" s="24"/>
      <c r="C48" s="307" t="s">
        <v>147</v>
      </c>
      <c r="D48" s="307"/>
      <c r="E48" s="307"/>
      <c r="F48" s="307"/>
      <c r="G48" s="307"/>
      <c r="H48" s="307"/>
      <c r="I48" s="307"/>
      <c r="J48" s="307"/>
      <c r="K48" s="307"/>
      <c r="L48" s="307"/>
      <c r="M48" s="307"/>
      <c r="N48" s="307"/>
      <c r="O48" s="307"/>
      <c r="P48" s="307"/>
      <c r="Q48" s="307"/>
      <c r="R48" s="307"/>
      <c r="S48" s="307"/>
      <c r="T48" s="307"/>
      <c r="U48" s="307"/>
      <c r="V48" s="307"/>
      <c r="W48" s="307"/>
      <c r="X48" s="307"/>
      <c r="Y48" s="307"/>
      <c r="Z48" s="307"/>
      <c r="AA48" s="307"/>
      <c r="AB48" s="307"/>
      <c r="AC48" s="307"/>
      <c r="AD48" s="307"/>
      <c r="AE48" s="307"/>
      <c r="AF48" s="307"/>
      <c r="AG48" s="307"/>
      <c r="AH48" s="307"/>
      <c r="AI48" s="307"/>
      <c r="AJ48" s="307"/>
      <c r="AK48" s="307"/>
      <c r="AL48" s="307"/>
      <c r="AM48" s="307"/>
      <c r="AN48" s="307"/>
      <c r="AO48" s="307"/>
      <c r="AP48" s="307"/>
      <c r="AQ48" s="26"/>
    </row>
    <row r="49" spans="2:50" ht="15.75" thickBot="1" x14ac:dyDescent="0.3">
      <c r="B49" s="24"/>
      <c r="C49" s="43" t="s">
        <v>32</v>
      </c>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26"/>
    </row>
    <row r="50" spans="2:50" ht="20.25" customHeight="1" x14ac:dyDescent="0.2">
      <c r="B50" s="24"/>
      <c r="C50" s="540" t="s">
        <v>99</v>
      </c>
      <c r="D50" s="541"/>
      <c r="E50" s="541"/>
      <c r="F50" s="187"/>
      <c r="G50" s="187"/>
      <c r="H50" s="187"/>
      <c r="I50" s="187"/>
      <c r="J50" s="187"/>
      <c r="K50" s="187"/>
      <c r="L50" s="187"/>
      <c r="M50" s="187"/>
      <c r="N50" s="187"/>
      <c r="O50" s="187"/>
      <c r="P50" s="187"/>
      <c r="Q50" s="187"/>
      <c r="R50" s="244"/>
      <c r="S50" s="407" t="s">
        <v>100</v>
      </c>
      <c r="T50" s="541"/>
      <c r="U50" s="541"/>
      <c r="V50" s="187"/>
      <c r="W50" s="187"/>
      <c r="X50" s="187"/>
      <c r="Y50" s="187"/>
      <c r="Z50" s="187"/>
      <c r="AA50" s="187"/>
      <c r="AB50" s="187"/>
      <c r="AC50" s="244"/>
      <c r="AD50" s="407" t="s">
        <v>101</v>
      </c>
      <c r="AE50" s="541"/>
      <c r="AF50" s="187"/>
      <c r="AG50" s="187"/>
      <c r="AH50" s="187"/>
      <c r="AI50" s="187"/>
      <c r="AJ50" s="187"/>
      <c r="AK50" s="187"/>
      <c r="AL50" s="187"/>
      <c r="AM50" s="187"/>
      <c r="AN50" s="187"/>
      <c r="AO50" s="187"/>
      <c r="AP50" s="500"/>
      <c r="AQ50" s="26"/>
    </row>
    <row r="51" spans="2:50" ht="20.25" customHeight="1" x14ac:dyDescent="0.2">
      <c r="B51" s="24"/>
      <c r="C51" s="555" t="s">
        <v>102</v>
      </c>
      <c r="D51" s="556"/>
      <c r="E51" s="556"/>
      <c r="F51" s="556"/>
      <c r="G51" s="556"/>
      <c r="H51" s="556"/>
      <c r="I51" s="556"/>
      <c r="J51" s="557"/>
      <c r="K51" s="558"/>
      <c r="L51" s="559"/>
      <c r="M51" s="559"/>
      <c r="N51" s="559"/>
      <c r="O51" s="559"/>
      <c r="P51" s="559"/>
      <c r="Q51" s="559"/>
      <c r="R51" s="560"/>
      <c r="S51" s="547" t="s">
        <v>103</v>
      </c>
      <c r="T51" s="548"/>
      <c r="U51" s="548"/>
      <c r="V51" s="548"/>
      <c r="W51" s="548"/>
      <c r="X51" s="548"/>
      <c r="Y51" s="548"/>
      <c r="Z51" s="561"/>
      <c r="AA51" s="562"/>
      <c r="AB51" s="562"/>
      <c r="AC51" s="44" t="s">
        <v>104</v>
      </c>
      <c r="AD51" s="561"/>
      <c r="AE51" s="562"/>
      <c r="AF51" s="562"/>
      <c r="AG51" s="563" t="s">
        <v>105</v>
      </c>
      <c r="AH51" s="563"/>
      <c r="AI51" s="563"/>
      <c r="AJ51" s="563"/>
      <c r="AK51" s="563"/>
      <c r="AL51" s="563"/>
      <c r="AM51" s="564"/>
      <c r="AN51" s="565"/>
      <c r="AO51" s="566"/>
      <c r="AP51" s="567"/>
      <c r="AQ51" s="26"/>
    </row>
    <row r="52" spans="2:50" ht="20.25" customHeight="1" thickBot="1" x14ac:dyDescent="0.25">
      <c r="B52" s="24"/>
      <c r="C52" s="334" t="s">
        <v>106</v>
      </c>
      <c r="D52" s="335"/>
      <c r="E52" s="335"/>
      <c r="F52" s="335"/>
      <c r="G52" s="335"/>
      <c r="H52" s="335"/>
      <c r="I52" s="335"/>
      <c r="J52" s="335"/>
      <c r="K52" s="335"/>
      <c r="L52" s="551"/>
      <c r="M52" s="194"/>
      <c r="N52" s="195"/>
      <c r="O52" s="195"/>
      <c r="P52" s="195"/>
      <c r="Q52" s="195"/>
      <c r="R52" s="195"/>
      <c r="S52" s="195"/>
      <c r="T52" s="195"/>
      <c r="U52" s="195"/>
      <c r="V52" s="195"/>
      <c r="W52" s="195"/>
      <c r="X52" s="195"/>
      <c r="Y52" s="195"/>
      <c r="Z52" s="195"/>
      <c r="AA52" s="408" t="s">
        <v>107</v>
      </c>
      <c r="AB52" s="408"/>
      <c r="AC52" s="408"/>
      <c r="AD52" s="408"/>
      <c r="AE52" s="408"/>
      <c r="AF52" s="408"/>
      <c r="AG52" s="408"/>
      <c r="AH52" s="262"/>
      <c r="AI52" s="552"/>
      <c r="AJ52" s="553"/>
      <c r="AK52" s="553"/>
      <c r="AL52" s="553"/>
      <c r="AM52" s="553"/>
      <c r="AN52" s="553"/>
      <c r="AO52" s="553"/>
      <c r="AP52" s="554"/>
      <c r="AQ52" s="26"/>
    </row>
    <row r="53" spans="2:50" ht="12" customHeight="1" x14ac:dyDescent="0.2">
      <c r="B53" s="24"/>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26"/>
    </row>
    <row r="54" spans="2:50" ht="12.75" customHeight="1" thickBot="1" x14ac:dyDescent="0.25">
      <c r="B54" s="24"/>
      <c r="C54" s="46" t="s">
        <v>16</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row>
    <row r="55" spans="2:50" ht="18.75" customHeight="1" x14ac:dyDescent="0.2">
      <c r="B55" s="24"/>
      <c r="C55" s="345" t="s">
        <v>33</v>
      </c>
      <c r="D55" s="346"/>
      <c r="E55" s="346"/>
      <c r="F55" s="346"/>
      <c r="G55" s="346"/>
      <c r="H55" s="346"/>
      <c r="I55" s="346"/>
      <c r="J55" s="346"/>
      <c r="K55" s="346"/>
      <c r="L55" s="346"/>
      <c r="M55" s="346"/>
      <c r="N55" s="346"/>
      <c r="O55" s="346"/>
      <c r="P55" s="346"/>
      <c r="Q55" s="346"/>
      <c r="R55" s="346"/>
      <c r="S55" s="346"/>
      <c r="T55" s="346"/>
      <c r="U55" s="346"/>
      <c r="V55" s="346"/>
      <c r="W55" s="346"/>
      <c r="X55" s="346"/>
      <c r="Y55" s="346"/>
      <c r="Z55" s="346"/>
      <c r="AA55" s="346"/>
      <c r="AB55" s="346"/>
      <c r="AC55" s="346"/>
      <c r="AD55" s="346"/>
      <c r="AE55" s="346"/>
      <c r="AF55" s="346"/>
      <c r="AG55" s="346"/>
      <c r="AH55" s="346"/>
      <c r="AI55" s="346"/>
      <c r="AJ55" s="346"/>
      <c r="AK55" s="346"/>
      <c r="AL55" s="346"/>
      <c r="AM55" s="346"/>
      <c r="AN55" s="346"/>
      <c r="AO55" s="346"/>
      <c r="AP55" s="347"/>
      <c r="AQ55" s="24"/>
    </row>
    <row r="56" spans="2:50" ht="78.75" customHeight="1" x14ac:dyDescent="0.2">
      <c r="B56" s="24"/>
      <c r="C56" s="268" t="s">
        <v>114</v>
      </c>
      <c r="D56" s="269"/>
      <c r="E56" s="269"/>
      <c r="F56" s="269"/>
      <c r="G56" s="269"/>
      <c r="H56" s="269"/>
      <c r="I56" s="269"/>
      <c r="J56" s="269"/>
      <c r="K56" s="269"/>
      <c r="L56" s="269"/>
      <c r="M56" s="269"/>
      <c r="N56" s="269"/>
      <c r="O56" s="269"/>
      <c r="P56" s="269"/>
      <c r="Q56" s="269"/>
      <c r="R56" s="269"/>
      <c r="S56" s="269"/>
      <c r="T56" s="269"/>
      <c r="U56" s="269"/>
      <c r="V56" s="269"/>
      <c r="W56" s="269"/>
      <c r="X56" s="269"/>
      <c r="Y56" s="269"/>
      <c r="Z56" s="269"/>
      <c r="AA56" s="269"/>
      <c r="AB56" s="269"/>
      <c r="AC56" s="269"/>
      <c r="AD56" s="269"/>
      <c r="AE56" s="269"/>
      <c r="AF56" s="269"/>
      <c r="AG56" s="269"/>
      <c r="AH56" s="269"/>
      <c r="AI56" s="269"/>
      <c r="AJ56" s="269"/>
      <c r="AK56" s="269"/>
      <c r="AL56" s="269"/>
      <c r="AM56" s="269"/>
      <c r="AN56" s="269"/>
      <c r="AO56" s="269"/>
      <c r="AP56" s="270"/>
      <c r="AQ56" s="24"/>
    </row>
    <row r="57" spans="2:50" ht="76.5" customHeight="1" x14ac:dyDescent="0.2">
      <c r="B57" s="24"/>
      <c r="C57" s="268" t="s">
        <v>115</v>
      </c>
      <c r="D57" s="269"/>
      <c r="E57" s="269"/>
      <c r="F57" s="269"/>
      <c r="G57" s="269"/>
      <c r="H57" s="269"/>
      <c r="I57" s="269"/>
      <c r="J57" s="269"/>
      <c r="K57" s="269"/>
      <c r="L57" s="269"/>
      <c r="M57" s="269"/>
      <c r="N57" s="269"/>
      <c r="O57" s="269"/>
      <c r="P57" s="269"/>
      <c r="Q57" s="269"/>
      <c r="R57" s="269"/>
      <c r="S57" s="269"/>
      <c r="T57" s="269"/>
      <c r="U57" s="269"/>
      <c r="V57" s="269"/>
      <c r="W57" s="269"/>
      <c r="X57" s="269"/>
      <c r="Y57" s="269"/>
      <c r="Z57" s="269"/>
      <c r="AA57" s="269"/>
      <c r="AB57" s="269"/>
      <c r="AC57" s="269"/>
      <c r="AD57" s="269"/>
      <c r="AE57" s="269"/>
      <c r="AF57" s="269"/>
      <c r="AG57" s="269"/>
      <c r="AH57" s="269"/>
      <c r="AI57" s="269"/>
      <c r="AJ57" s="269"/>
      <c r="AK57" s="269"/>
      <c r="AL57" s="269"/>
      <c r="AM57" s="269"/>
      <c r="AN57" s="269"/>
      <c r="AO57" s="269"/>
      <c r="AP57" s="270"/>
      <c r="AQ57" s="24"/>
    </row>
    <row r="58" spans="2:50" ht="81" customHeight="1" x14ac:dyDescent="0.2">
      <c r="B58" s="24"/>
      <c r="C58" s="47"/>
      <c r="D58" s="348" t="s">
        <v>148</v>
      </c>
      <c r="E58" s="349"/>
      <c r="F58" s="349"/>
      <c r="G58" s="349"/>
      <c r="H58" s="349"/>
      <c r="I58" s="349"/>
      <c r="J58" s="349"/>
      <c r="K58" s="349"/>
      <c r="L58" s="349"/>
      <c r="M58" s="349"/>
      <c r="N58" s="349"/>
      <c r="O58" s="349"/>
      <c r="P58" s="349"/>
      <c r="Q58" s="349"/>
      <c r="R58" s="349"/>
      <c r="S58" s="349"/>
      <c r="T58" s="349"/>
      <c r="U58" s="349"/>
      <c r="V58" s="349"/>
      <c r="W58" s="349"/>
      <c r="X58" s="349"/>
      <c r="Y58" s="349"/>
      <c r="Z58" s="349"/>
      <c r="AA58" s="349"/>
      <c r="AB58" s="349"/>
      <c r="AC58" s="349"/>
      <c r="AD58" s="349"/>
      <c r="AE58" s="349"/>
      <c r="AF58" s="349"/>
      <c r="AG58" s="349"/>
      <c r="AH58" s="349"/>
      <c r="AI58" s="349"/>
      <c r="AJ58" s="349"/>
      <c r="AK58" s="349"/>
      <c r="AL58" s="349"/>
      <c r="AM58" s="349"/>
      <c r="AN58" s="349"/>
      <c r="AO58" s="349"/>
      <c r="AP58" s="350"/>
      <c r="AQ58" s="24"/>
    </row>
    <row r="59" spans="2:50" ht="78" customHeight="1" x14ac:dyDescent="0.2">
      <c r="B59" s="24"/>
      <c r="C59" s="47"/>
      <c r="D59" s="348" t="s">
        <v>149</v>
      </c>
      <c r="E59" s="349"/>
      <c r="F59" s="349"/>
      <c r="G59" s="349"/>
      <c r="H59" s="349"/>
      <c r="I59" s="349"/>
      <c r="J59" s="349"/>
      <c r="K59" s="349"/>
      <c r="L59" s="349"/>
      <c r="M59" s="349"/>
      <c r="N59" s="349"/>
      <c r="O59" s="349"/>
      <c r="P59" s="349"/>
      <c r="Q59" s="349"/>
      <c r="R59" s="349"/>
      <c r="S59" s="349"/>
      <c r="T59" s="349"/>
      <c r="U59" s="349"/>
      <c r="V59" s="349"/>
      <c r="W59" s="349"/>
      <c r="X59" s="349"/>
      <c r="Y59" s="349"/>
      <c r="Z59" s="349"/>
      <c r="AA59" s="349"/>
      <c r="AB59" s="349"/>
      <c r="AC59" s="349"/>
      <c r="AD59" s="349"/>
      <c r="AE59" s="349"/>
      <c r="AF59" s="349"/>
      <c r="AG59" s="349"/>
      <c r="AH59" s="349"/>
      <c r="AI59" s="349"/>
      <c r="AJ59" s="349"/>
      <c r="AK59" s="349"/>
      <c r="AL59" s="349"/>
      <c r="AM59" s="349"/>
      <c r="AN59" s="349"/>
      <c r="AO59" s="349"/>
      <c r="AP59" s="350"/>
      <c r="AQ59" s="24"/>
    </row>
    <row r="60" spans="2:50" ht="65.25" customHeight="1" x14ac:dyDescent="0.2">
      <c r="B60" s="24"/>
      <c r="C60" s="47"/>
      <c r="D60" s="348" t="s">
        <v>150</v>
      </c>
      <c r="E60" s="349"/>
      <c r="F60" s="349"/>
      <c r="G60" s="349"/>
      <c r="H60" s="349"/>
      <c r="I60" s="349"/>
      <c r="J60" s="349"/>
      <c r="K60" s="349"/>
      <c r="L60" s="349"/>
      <c r="M60" s="349"/>
      <c r="N60" s="349"/>
      <c r="O60" s="349"/>
      <c r="P60" s="349"/>
      <c r="Q60" s="349"/>
      <c r="R60" s="349"/>
      <c r="S60" s="349"/>
      <c r="T60" s="349"/>
      <c r="U60" s="349"/>
      <c r="V60" s="349"/>
      <c r="W60" s="349"/>
      <c r="X60" s="349"/>
      <c r="Y60" s="349"/>
      <c r="Z60" s="349"/>
      <c r="AA60" s="349"/>
      <c r="AB60" s="349"/>
      <c r="AC60" s="349"/>
      <c r="AD60" s="349"/>
      <c r="AE60" s="349"/>
      <c r="AF60" s="349"/>
      <c r="AG60" s="349"/>
      <c r="AH60" s="349"/>
      <c r="AI60" s="349"/>
      <c r="AJ60" s="349"/>
      <c r="AK60" s="349"/>
      <c r="AL60" s="349"/>
      <c r="AM60" s="349"/>
      <c r="AN60" s="349"/>
      <c r="AO60" s="349"/>
      <c r="AP60" s="350"/>
      <c r="AQ60" s="24"/>
      <c r="AS60" s="549"/>
      <c r="AT60" s="550"/>
      <c r="AU60" s="550"/>
      <c r="AV60" s="550"/>
      <c r="AW60" s="550"/>
      <c r="AX60" s="550"/>
    </row>
    <row r="61" spans="2:50" ht="21" customHeight="1" x14ac:dyDescent="0.2">
      <c r="B61" s="24"/>
      <c r="C61" s="351" t="s">
        <v>108</v>
      </c>
      <c r="D61" s="352"/>
      <c r="E61" s="352"/>
      <c r="F61" s="352"/>
      <c r="G61" s="352"/>
      <c r="H61" s="352"/>
      <c r="I61" s="352"/>
      <c r="J61" s="352"/>
      <c r="K61" s="352"/>
      <c r="L61" s="352"/>
      <c r="M61" s="352"/>
      <c r="N61" s="352"/>
      <c r="O61" s="352"/>
      <c r="P61" s="352"/>
      <c r="Q61" s="352"/>
      <c r="R61" s="352"/>
      <c r="S61" s="352"/>
      <c r="T61" s="352"/>
      <c r="U61" s="352"/>
      <c r="V61" s="352"/>
      <c r="W61" s="352"/>
      <c r="X61" s="352"/>
      <c r="Y61" s="352"/>
      <c r="Z61" s="352"/>
      <c r="AA61" s="352"/>
      <c r="AB61" s="352"/>
      <c r="AC61" s="352"/>
      <c r="AD61" s="352"/>
      <c r="AE61" s="352"/>
      <c r="AF61" s="352"/>
      <c r="AG61" s="352"/>
      <c r="AH61" s="352"/>
      <c r="AI61" s="352"/>
      <c r="AJ61" s="352"/>
      <c r="AK61" s="352"/>
      <c r="AL61" s="352"/>
      <c r="AM61" s="352"/>
      <c r="AN61" s="352"/>
      <c r="AO61" s="352"/>
      <c r="AP61" s="353"/>
      <c r="AQ61" s="24"/>
    </row>
    <row r="62" spans="2:50" ht="48" customHeight="1" x14ac:dyDescent="0.2">
      <c r="B62" s="24"/>
      <c r="C62" s="351" t="s">
        <v>109</v>
      </c>
      <c r="D62" s="352"/>
      <c r="E62" s="352"/>
      <c r="F62" s="352"/>
      <c r="G62" s="352"/>
      <c r="H62" s="352"/>
      <c r="I62" s="352"/>
      <c r="J62" s="352"/>
      <c r="K62" s="352"/>
      <c r="L62" s="352"/>
      <c r="M62" s="352"/>
      <c r="N62" s="352"/>
      <c r="O62" s="352"/>
      <c r="P62" s="352"/>
      <c r="Q62" s="352"/>
      <c r="R62" s="352"/>
      <c r="S62" s="352"/>
      <c r="T62" s="352"/>
      <c r="U62" s="352"/>
      <c r="V62" s="352"/>
      <c r="W62" s="352"/>
      <c r="X62" s="352"/>
      <c r="Y62" s="352"/>
      <c r="Z62" s="352"/>
      <c r="AA62" s="352"/>
      <c r="AB62" s="352"/>
      <c r="AC62" s="352"/>
      <c r="AD62" s="352"/>
      <c r="AE62" s="352"/>
      <c r="AF62" s="352"/>
      <c r="AG62" s="352"/>
      <c r="AH62" s="352"/>
      <c r="AI62" s="352"/>
      <c r="AJ62" s="352"/>
      <c r="AK62" s="352"/>
      <c r="AL62" s="352"/>
      <c r="AM62" s="352"/>
      <c r="AN62" s="352"/>
      <c r="AO62" s="352"/>
      <c r="AP62" s="353"/>
      <c r="AQ62" s="24"/>
    </row>
    <row r="63" spans="2:50" ht="68.25" customHeight="1" x14ac:dyDescent="0.2">
      <c r="B63" s="24"/>
      <c r="C63" s="268" t="s">
        <v>116</v>
      </c>
      <c r="D63" s="269"/>
      <c r="E63" s="269"/>
      <c r="F63" s="269"/>
      <c r="G63" s="269"/>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69"/>
      <c r="AJ63" s="269"/>
      <c r="AK63" s="269"/>
      <c r="AL63" s="269"/>
      <c r="AM63" s="269"/>
      <c r="AN63" s="269"/>
      <c r="AO63" s="269"/>
      <c r="AP63" s="270"/>
      <c r="AQ63" s="24"/>
    </row>
    <row r="64" spans="2:50" ht="71.25" customHeight="1" x14ac:dyDescent="0.2">
      <c r="B64" s="24"/>
      <c r="C64" s="287" t="s">
        <v>117</v>
      </c>
      <c r="D64" s="288"/>
      <c r="E64" s="288"/>
      <c r="F64" s="288"/>
      <c r="G64" s="288"/>
      <c r="H64" s="288"/>
      <c r="I64" s="288"/>
      <c r="J64" s="288"/>
      <c r="K64" s="288"/>
      <c r="L64" s="288"/>
      <c r="M64" s="288"/>
      <c r="N64" s="288"/>
      <c r="O64" s="288"/>
      <c r="P64" s="288"/>
      <c r="Q64" s="288"/>
      <c r="R64" s="288"/>
      <c r="S64" s="288"/>
      <c r="T64" s="288"/>
      <c r="U64" s="288"/>
      <c r="V64" s="288"/>
      <c r="W64" s="288"/>
      <c r="X64" s="288"/>
      <c r="Y64" s="288"/>
      <c r="Z64" s="288"/>
      <c r="AA64" s="288"/>
      <c r="AB64" s="288"/>
      <c r="AC64" s="288"/>
      <c r="AD64" s="288"/>
      <c r="AE64" s="288"/>
      <c r="AF64" s="288"/>
      <c r="AG64" s="288"/>
      <c r="AH64" s="288"/>
      <c r="AI64" s="288"/>
      <c r="AJ64" s="288"/>
      <c r="AK64" s="288"/>
      <c r="AL64" s="288"/>
      <c r="AM64" s="288"/>
      <c r="AN64" s="288"/>
      <c r="AO64" s="288"/>
      <c r="AP64" s="289"/>
      <c r="AQ64" s="24"/>
    </row>
    <row r="65" spans="1:43" ht="58.5" customHeight="1" x14ac:dyDescent="0.2">
      <c r="B65" s="24"/>
      <c r="C65" s="268" t="s">
        <v>118</v>
      </c>
      <c r="D65" s="269"/>
      <c r="E65" s="269"/>
      <c r="F65" s="269"/>
      <c r="G65" s="269"/>
      <c r="H65" s="269"/>
      <c r="I65" s="269"/>
      <c r="J65" s="269"/>
      <c r="K65" s="269"/>
      <c r="L65" s="269"/>
      <c r="M65" s="269"/>
      <c r="N65" s="269"/>
      <c r="O65" s="269"/>
      <c r="P65" s="269"/>
      <c r="Q65" s="269"/>
      <c r="R65" s="269"/>
      <c r="S65" s="269"/>
      <c r="T65" s="269"/>
      <c r="U65" s="269"/>
      <c r="V65" s="269"/>
      <c r="W65" s="269"/>
      <c r="X65" s="269"/>
      <c r="Y65" s="269"/>
      <c r="Z65" s="269"/>
      <c r="AA65" s="269"/>
      <c r="AB65" s="269"/>
      <c r="AC65" s="269"/>
      <c r="AD65" s="269"/>
      <c r="AE65" s="269"/>
      <c r="AF65" s="269"/>
      <c r="AG65" s="269"/>
      <c r="AH65" s="269"/>
      <c r="AI65" s="269"/>
      <c r="AJ65" s="269"/>
      <c r="AK65" s="269"/>
      <c r="AL65" s="269"/>
      <c r="AM65" s="269"/>
      <c r="AN65" s="269"/>
      <c r="AO65" s="269"/>
      <c r="AP65" s="270"/>
      <c r="AQ65" s="24"/>
    </row>
    <row r="66" spans="1:43" ht="9" customHeight="1" x14ac:dyDescent="0.2">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row>
    <row r="67" spans="1:43" ht="25.5" customHeight="1" thickBot="1" x14ac:dyDescent="0.25">
      <c r="B67" s="36"/>
      <c r="C67" s="48" t="s">
        <v>21</v>
      </c>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8"/>
    </row>
    <row r="68" spans="1:43" ht="19.5" customHeight="1" thickBot="1" x14ac:dyDescent="0.25">
      <c r="B68" s="50"/>
      <c r="C68" s="290" t="s">
        <v>17</v>
      </c>
      <c r="D68" s="291"/>
      <c r="E68" s="291"/>
      <c r="F68" s="291"/>
      <c r="G68" s="291"/>
      <c r="H68" s="291"/>
      <c r="I68" s="291"/>
      <c r="J68" s="291"/>
      <c r="K68" s="291"/>
      <c r="L68" s="291"/>
      <c r="M68" s="291"/>
      <c r="N68" s="291"/>
      <c r="O68" s="291"/>
      <c r="P68" s="291"/>
      <c r="Q68" s="291"/>
      <c r="R68" s="291"/>
      <c r="S68" s="291"/>
      <c r="T68" s="291"/>
      <c r="U68" s="291"/>
      <c r="V68" s="291"/>
      <c r="W68" s="291"/>
      <c r="X68" s="291"/>
      <c r="Y68" s="291"/>
      <c r="Z68" s="291"/>
      <c r="AA68" s="291"/>
      <c r="AB68" s="291"/>
      <c r="AC68" s="291"/>
      <c r="AD68" s="291"/>
      <c r="AE68" s="291"/>
      <c r="AF68" s="291"/>
      <c r="AG68" s="291"/>
      <c r="AH68" s="291"/>
      <c r="AI68" s="291"/>
      <c r="AJ68" s="291"/>
      <c r="AK68" s="291"/>
      <c r="AL68" s="291"/>
      <c r="AM68" s="291"/>
      <c r="AN68" s="291"/>
      <c r="AO68" s="291"/>
      <c r="AP68" s="292"/>
      <c r="AQ68" s="50"/>
    </row>
    <row r="69" spans="1:43" ht="16.5" customHeight="1" x14ac:dyDescent="0.2">
      <c r="B69" s="50"/>
      <c r="C69" s="293" t="s">
        <v>112</v>
      </c>
      <c r="D69" s="294"/>
      <c r="E69" s="294"/>
      <c r="F69" s="294"/>
      <c r="G69" s="294"/>
      <c r="H69" s="294"/>
      <c r="I69" s="294"/>
      <c r="J69" s="294"/>
      <c r="K69" s="294"/>
      <c r="L69" s="294"/>
      <c r="M69" s="294"/>
      <c r="N69" s="294"/>
      <c r="O69" s="294"/>
      <c r="P69" s="294"/>
      <c r="Q69" s="294"/>
      <c r="R69" s="294"/>
      <c r="S69" s="294"/>
      <c r="T69" s="294"/>
      <c r="U69" s="294"/>
      <c r="V69" s="294"/>
      <c r="W69" s="294"/>
      <c r="X69" s="294"/>
      <c r="Y69" s="294"/>
      <c r="Z69" s="294"/>
      <c r="AA69" s="294"/>
      <c r="AB69" s="294"/>
      <c r="AC69" s="294"/>
      <c r="AD69" s="294"/>
      <c r="AE69" s="294"/>
      <c r="AF69" s="294"/>
      <c r="AG69" s="294"/>
      <c r="AH69" s="294"/>
      <c r="AI69" s="294"/>
      <c r="AJ69" s="294"/>
      <c r="AK69" s="294"/>
      <c r="AL69" s="294"/>
      <c r="AM69" s="294"/>
      <c r="AN69" s="294"/>
      <c r="AO69" s="294"/>
      <c r="AP69" s="295"/>
      <c r="AQ69" s="50"/>
    </row>
    <row r="70" spans="1:43" ht="16.5" customHeight="1" x14ac:dyDescent="0.2">
      <c r="B70" s="50"/>
      <c r="C70" s="296"/>
      <c r="D70" s="297"/>
      <c r="E70" s="297"/>
      <c r="F70" s="297"/>
      <c r="G70" s="297"/>
      <c r="H70" s="297"/>
      <c r="I70" s="297"/>
      <c r="J70" s="297"/>
      <c r="K70" s="297"/>
      <c r="L70" s="297"/>
      <c r="M70" s="297"/>
      <c r="N70" s="297"/>
      <c r="O70" s="297"/>
      <c r="P70" s="297"/>
      <c r="Q70" s="297"/>
      <c r="R70" s="297"/>
      <c r="S70" s="297"/>
      <c r="T70" s="297"/>
      <c r="U70" s="297"/>
      <c r="V70" s="297"/>
      <c r="W70" s="297"/>
      <c r="X70" s="297"/>
      <c r="Y70" s="297"/>
      <c r="Z70" s="297"/>
      <c r="AA70" s="297"/>
      <c r="AB70" s="297"/>
      <c r="AC70" s="297"/>
      <c r="AD70" s="297"/>
      <c r="AE70" s="297"/>
      <c r="AF70" s="297"/>
      <c r="AG70" s="297"/>
      <c r="AH70" s="297"/>
      <c r="AI70" s="297"/>
      <c r="AJ70" s="297"/>
      <c r="AK70" s="297"/>
      <c r="AL70" s="297"/>
      <c r="AM70" s="297"/>
      <c r="AN70" s="297"/>
      <c r="AO70" s="297"/>
      <c r="AP70" s="298"/>
      <c r="AQ70" s="50"/>
    </row>
    <row r="71" spans="1:43" ht="16.5" customHeight="1" thickBot="1" x14ac:dyDescent="0.25">
      <c r="B71" s="50"/>
      <c r="C71" s="299"/>
      <c r="D71" s="300"/>
      <c r="E71" s="300"/>
      <c r="F71" s="300"/>
      <c r="G71" s="300"/>
      <c r="H71" s="300"/>
      <c r="I71" s="300"/>
      <c r="J71" s="300"/>
      <c r="K71" s="300"/>
      <c r="L71" s="300"/>
      <c r="M71" s="300"/>
      <c r="N71" s="300"/>
      <c r="O71" s="300"/>
      <c r="P71" s="300"/>
      <c r="Q71" s="300"/>
      <c r="R71" s="300"/>
      <c r="S71" s="300"/>
      <c r="T71" s="300"/>
      <c r="U71" s="300"/>
      <c r="V71" s="300"/>
      <c r="W71" s="300"/>
      <c r="X71" s="300"/>
      <c r="Y71" s="300"/>
      <c r="Z71" s="300"/>
      <c r="AA71" s="300"/>
      <c r="AB71" s="300"/>
      <c r="AC71" s="300"/>
      <c r="AD71" s="300"/>
      <c r="AE71" s="300"/>
      <c r="AF71" s="300"/>
      <c r="AG71" s="300"/>
      <c r="AH71" s="300"/>
      <c r="AI71" s="300"/>
      <c r="AJ71" s="300"/>
      <c r="AK71" s="300"/>
      <c r="AL71" s="300"/>
      <c r="AM71" s="300"/>
      <c r="AN71" s="300"/>
      <c r="AO71" s="300"/>
      <c r="AP71" s="301"/>
      <c r="AQ71" s="50"/>
    </row>
    <row r="72" spans="1:43" ht="20.25" customHeight="1" thickBot="1" x14ac:dyDescent="0.25">
      <c r="B72" s="50"/>
      <c r="C72" s="290" t="s">
        <v>18</v>
      </c>
      <c r="D72" s="291"/>
      <c r="E72" s="291"/>
      <c r="F72" s="291"/>
      <c r="G72" s="291"/>
      <c r="H72" s="291"/>
      <c r="I72" s="291"/>
      <c r="J72" s="291"/>
      <c r="K72" s="291"/>
      <c r="L72" s="291"/>
      <c r="M72" s="291"/>
      <c r="N72" s="291"/>
      <c r="O72" s="291"/>
      <c r="P72" s="291"/>
      <c r="Q72" s="291"/>
      <c r="R72" s="291"/>
      <c r="S72" s="291"/>
      <c r="T72" s="291"/>
      <c r="U72" s="291"/>
      <c r="V72" s="291"/>
      <c r="W72" s="291"/>
      <c r="X72" s="291"/>
      <c r="Y72" s="291"/>
      <c r="Z72" s="291"/>
      <c r="AA72" s="291"/>
      <c r="AB72" s="291"/>
      <c r="AC72" s="291"/>
      <c r="AD72" s="291"/>
      <c r="AE72" s="291"/>
      <c r="AF72" s="291"/>
      <c r="AG72" s="291"/>
      <c r="AH72" s="291"/>
      <c r="AI72" s="291"/>
      <c r="AJ72" s="291"/>
      <c r="AK72" s="291"/>
      <c r="AL72" s="291"/>
      <c r="AM72" s="291"/>
      <c r="AN72" s="291"/>
      <c r="AO72" s="291"/>
      <c r="AP72" s="292"/>
      <c r="AQ72" s="50"/>
    </row>
    <row r="73" spans="1:43" ht="39.75" customHeight="1" thickBot="1" x14ac:dyDescent="0.25">
      <c r="B73" s="50"/>
      <c r="C73" s="364" t="s">
        <v>113</v>
      </c>
      <c r="D73" s="365"/>
      <c r="E73" s="365"/>
      <c r="F73" s="365"/>
      <c r="G73" s="365"/>
      <c r="H73" s="365"/>
      <c r="I73" s="365"/>
      <c r="J73" s="365"/>
      <c r="K73" s="365"/>
      <c r="L73" s="365"/>
      <c r="M73" s="365"/>
      <c r="N73" s="365"/>
      <c r="O73" s="365"/>
      <c r="P73" s="365"/>
      <c r="Q73" s="365"/>
      <c r="R73" s="365"/>
      <c r="S73" s="365"/>
      <c r="T73" s="365"/>
      <c r="U73" s="365"/>
      <c r="V73" s="365"/>
      <c r="W73" s="365"/>
      <c r="X73" s="365"/>
      <c r="Y73" s="365"/>
      <c r="Z73" s="365"/>
      <c r="AA73" s="365"/>
      <c r="AB73" s="365"/>
      <c r="AC73" s="365"/>
      <c r="AD73" s="365"/>
      <c r="AE73" s="365"/>
      <c r="AF73" s="365"/>
      <c r="AG73" s="365"/>
      <c r="AH73" s="365"/>
      <c r="AI73" s="365"/>
      <c r="AJ73" s="365"/>
      <c r="AK73" s="365"/>
      <c r="AL73" s="365"/>
      <c r="AM73" s="365"/>
      <c r="AN73" s="365"/>
      <c r="AO73" s="365"/>
      <c r="AP73" s="366"/>
      <c r="AQ73" s="50"/>
    </row>
    <row r="74" spans="1:43" ht="17.25" customHeight="1" x14ac:dyDescent="0.2">
      <c r="B74" s="50"/>
      <c r="C74" s="184" t="s">
        <v>59</v>
      </c>
      <c r="D74" s="185"/>
      <c r="E74" s="185"/>
      <c r="F74" s="185"/>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c r="AH74" s="185"/>
      <c r="AI74" s="185"/>
      <c r="AJ74" s="185"/>
      <c r="AK74" s="185"/>
      <c r="AL74" s="185"/>
      <c r="AM74" s="185"/>
      <c r="AN74" s="185"/>
      <c r="AO74" s="185"/>
      <c r="AP74" s="367"/>
      <c r="AQ74" s="50"/>
    </row>
    <row r="75" spans="1:43" ht="33" customHeight="1" x14ac:dyDescent="0.2">
      <c r="B75" s="50"/>
      <c r="C75" s="23">
        <v>1</v>
      </c>
      <c r="D75" s="206" t="s">
        <v>106</v>
      </c>
      <c r="E75" s="374"/>
      <c r="F75" s="374"/>
      <c r="G75" s="374"/>
      <c r="H75" s="374"/>
      <c r="I75" s="374"/>
      <c r="J75" s="374"/>
      <c r="K75" s="374"/>
      <c r="L75" s="374"/>
      <c r="M75" s="374"/>
      <c r="N75" s="152"/>
      <c r="O75" s="152"/>
      <c r="P75" s="152"/>
      <c r="Q75" s="152"/>
      <c r="R75" s="152"/>
      <c r="S75" s="152"/>
      <c r="T75" s="152"/>
      <c r="U75" s="152"/>
      <c r="V75" s="152"/>
      <c r="W75" s="375"/>
      <c r="X75" s="368" t="s">
        <v>107</v>
      </c>
      <c r="Y75" s="369"/>
      <c r="Z75" s="369"/>
      <c r="AA75" s="369"/>
      <c r="AB75" s="369"/>
      <c r="AC75" s="369"/>
      <c r="AD75" s="369"/>
      <c r="AE75" s="369"/>
      <c r="AF75" s="369"/>
      <c r="AG75" s="370"/>
      <c r="AH75" s="371"/>
      <c r="AI75" s="372"/>
      <c r="AJ75" s="372"/>
      <c r="AK75" s="372"/>
      <c r="AL75" s="372"/>
      <c r="AM75" s="372"/>
      <c r="AN75" s="372"/>
      <c r="AO75" s="372"/>
      <c r="AP75" s="373"/>
      <c r="AQ75" s="50"/>
    </row>
    <row r="76" spans="1:43" ht="33" customHeight="1" thickBot="1" x14ac:dyDescent="0.25">
      <c r="B76" s="50"/>
      <c r="C76" s="51">
        <v>2</v>
      </c>
      <c r="D76" s="192" t="s">
        <v>106</v>
      </c>
      <c r="E76" s="193"/>
      <c r="F76" s="193"/>
      <c r="G76" s="193"/>
      <c r="H76" s="193"/>
      <c r="I76" s="193"/>
      <c r="J76" s="193"/>
      <c r="K76" s="193"/>
      <c r="L76" s="193"/>
      <c r="M76" s="193"/>
      <c r="N76" s="302" t="s">
        <v>110</v>
      </c>
      <c r="O76" s="302"/>
      <c r="P76" s="302"/>
      <c r="Q76" s="302"/>
      <c r="R76" s="302"/>
      <c r="S76" s="302"/>
      <c r="T76" s="302"/>
      <c r="U76" s="302"/>
      <c r="V76" s="302"/>
      <c r="W76" s="194"/>
      <c r="X76" s="354" t="s">
        <v>107</v>
      </c>
      <c r="Y76" s="355"/>
      <c r="Z76" s="355"/>
      <c r="AA76" s="355"/>
      <c r="AB76" s="355"/>
      <c r="AC76" s="355"/>
      <c r="AD76" s="355"/>
      <c r="AE76" s="355"/>
      <c r="AF76" s="355"/>
      <c r="AG76" s="356"/>
      <c r="AH76" s="357" t="s">
        <v>111</v>
      </c>
      <c r="AI76" s="358"/>
      <c r="AJ76" s="358"/>
      <c r="AK76" s="358"/>
      <c r="AL76" s="358"/>
      <c r="AM76" s="358"/>
      <c r="AN76" s="358"/>
      <c r="AO76" s="358"/>
      <c r="AP76" s="359"/>
      <c r="AQ76" s="50"/>
    </row>
    <row r="77" spans="1:43" ht="9" customHeight="1" thickBot="1" x14ac:dyDescent="0.25">
      <c r="B77" s="50"/>
      <c r="C77" s="52"/>
      <c r="D77" s="53"/>
      <c r="E77" s="54"/>
      <c r="F77" s="54"/>
      <c r="G77" s="54"/>
      <c r="H77" s="54"/>
      <c r="I77" s="54"/>
      <c r="J77" s="54"/>
      <c r="K77" s="54"/>
      <c r="L77" s="54"/>
      <c r="M77" s="54"/>
      <c r="N77" s="54"/>
      <c r="O77" s="54"/>
      <c r="P77" s="54"/>
      <c r="Q77" s="54"/>
      <c r="R77" s="55"/>
      <c r="S77" s="55"/>
      <c r="T77" s="55"/>
      <c r="U77" s="55"/>
      <c r="V77" s="55"/>
      <c r="W77" s="55"/>
      <c r="X77" s="56"/>
      <c r="Y77" s="56"/>
      <c r="Z77" s="56"/>
      <c r="AA77" s="56"/>
      <c r="AB77" s="56"/>
      <c r="AC77" s="56"/>
      <c r="AD77" s="56"/>
      <c r="AE77" s="56"/>
      <c r="AF77" s="56"/>
      <c r="AG77" s="56"/>
      <c r="AH77" s="57"/>
      <c r="AI77" s="57"/>
      <c r="AJ77" s="57"/>
      <c r="AK77" s="57"/>
      <c r="AL77" s="57"/>
      <c r="AM77" s="57"/>
      <c r="AN77" s="57"/>
      <c r="AO77" s="57"/>
      <c r="AP77" s="57"/>
      <c r="AQ77" s="50"/>
    </row>
    <row r="78" spans="1:43" ht="21.75" customHeight="1" thickBot="1" x14ac:dyDescent="0.25">
      <c r="A78" s="14"/>
      <c r="B78" s="18"/>
      <c r="C78" s="271" t="s">
        <v>119</v>
      </c>
      <c r="D78" s="272"/>
      <c r="E78" s="272"/>
      <c r="F78" s="272"/>
      <c r="G78" s="272"/>
      <c r="H78" s="272"/>
      <c r="I78" s="272"/>
      <c r="J78" s="272"/>
      <c r="K78" s="272"/>
      <c r="L78" s="272"/>
      <c r="M78" s="272"/>
      <c r="N78" s="272"/>
      <c r="O78" s="272"/>
      <c r="P78" s="272"/>
      <c r="Q78" s="272"/>
      <c r="R78" s="272"/>
      <c r="S78" s="272"/>
      <c r="T78" s="272"/>
      <c r="U78" s="272"/>
      <c r="V78" s="272"/>
      <c r="W78" s="272"/>
      <c r="X78" s="272"/>
      <c r="Y78" s="272"/>
      <c r="Z78" s="272"/>
      <c r="AA78" s="272"/>
      <c r="AB78" s="272"/>
      <c r="AC78" s="272"/>
      <c r="AD78" s="272"/>
      <c r="AE78" s="272"/>
      <c r="AF78" s="272"/>
      <c r="AG78" s="272"/>
      <c r="AH78" s="272"/>
      <c r="AI78" s="272"/>
      <c r="AJ78" s="272"/>
      <c r="AK78" s="272"/>
      <c r="AL78" s="272"/>
      <c r="AM78" s="272"/>
      <c r="AN78" s="272"/>
      <c r="AO78" s="272"/>
      <c r="AP78" s="273"/>
      <c r="AQ78" s="58"/>
    </row>
    <row r="79" spans="1:43" ht="9" customHeight="1" x14ac:dyDescent="0.2">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row>
    <row r="80" spans="1:43" ht="21" customHeight="1" thickBot="1" x14ac:dyDescent="0.25">
      <c r="B80" s="24"/>
      <c r="C80" s="59" t="s">
        <v>24</v>
      </c>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24"/>
    </row>
    <row r="81" spans="1:50" ht="18.75" customHeight="1" x14ac:dyDescent="0.2">
      <c r="B81" s="24"/>
      <c r="C81" s="60"/>
      <c r="D81" s="61"/>
      <c r="E81" s="62"/>
      <c r="F81" s="62"/>
      <c r="G81" s="62"/>
      <c r="H81" s="62"/>
      <c r="I81" s="62"/>
      <c r="J81" s="62"/>
      <c r="K81" s="62"/>
      <c r="L81" s="62"/>
      <c r="M81" s="62"/>
      <c r="N81" s="62"/>
      <c r="O81" s="62"/>
      <c r="P81" s="62"/>
      <c r="Q81" s="62"/>
      <c r="R81" s="62"/>
      <c r="S81" s="62"/>
      <c r="T81" s="62"/>
      <c r="U81" s="62"/>
      <c r="V81" s="62"/>
      <c r="W81" s="360" t="s">
        <v>1</v>
      </c>
      <c r="X81" s="361"/>
      <c r="Y81" s="360" t="s">
        <v>2</v>
      </c>
      <c r="Z81" s="362"/>
      <c r="AA81" s="360" t="s">
        <v>5</v>
      </c>
      <c r="AB81" s="361"/>
      <c r="AC81" s="361"/>
      <c r="AD81" s="361"/>
      <c r="AE81" s="361"/>
      <c r="AF81" s="361"/>
      <c r="AG81" s="361"/>
      <c r="AH81" s="361"/>
      <c r="AI81" s="361"/>
      <c r="AJ81" s="361"/>
      <c r="AK81" s="361"/>
      <c r="AL81" s="361"/>
      <c r="AM81" s="361"/>
      <c r="AN81" s="361"/>
      <c r="AO81" s="361"/>
      <c r="AP81" s="363"/>
      <c r="AQ81" s="24"/>
    </row>
    <row r="82" spans="1:50" ht="18.75" customHeight="1" x14ac:dyDescent="0.2">
      <c r="B82" s="24"/>
      <c r="C82" s="382" t="s">
        <v>6</v>
      </c>
      <c r="D82" s="383"/>
      <c r="E82" s="383"/>
      <c r="F82" s="383"/>
      <c r="G82" s="383"/>
      <c r="H82" s="383"/>
      <c r="I82" s="383"/>
      <c r="J82" s="383"/>
      <c r="K82" s="383"/>
      <c r="L82" s="383"/>
      <c r="M82" s="383"/>
      <c r="N82" s="383"/>
      <c r="O82" s="383"/>
      <c r="P82" s="383"/>
      <c r="Q82" s="383"/>
      <c r="R82" s="383"/>
      <c r="S82" s="383"/>
      <c r="T82" s="383"/>
      <c r="U82" s="383"/>
      <c r="V82" s="383"/>
      <c r="W82" s="384"/>
      <c r="X82" s="384"/>
      <c r="Y82" s="384"/>
      <c r="Z82" s="384"/>
      <c r="AA82" s="385"/>
      <c r="AB82" s="386"/>
      <c r="AC82" s="386"/>
      <c r="AD82" s="386"/>
      <c r="AE82" s="386"/>
      <c r="AF82" s="386"/>
      <c r="AG82" s="386"/>
      <c r="AH82" s="386"/>
      <c r="AI82" s="386"/>
      <c r="AJ82" s="386"/>
      <c r="AK82" s="386"/>
      <c r="AL82" s="386"/>
      <c r="AM82" s="386"/>
      <c r="AN82" s="386"/>
      <c r="AO82" s="386"/>
      <c r="AP82" s="387"/>
      <c r="AQ82" s="24"/>
    </row>
    <row r="83" spans="1:50" ht="18.75" customHeight="1" x14ac:dyDescent="0.2">
      <c r="B83" s="24"/>
      <c r="C83" s="382" t="s">
        <v>7</v>
      </c>
      <c r="D83" s="383"/>
      <c r="E83" s="383"/>
      <c r="F83" s="383"/>
      <c r="G83" s="383"/>
      <c r="H83" s="383"/>
      <c r="I83" s="383"/>
      <c r="J83" s="383"/>
      <c r="K83" s="383"/>
      <c r="L83" s="383"/>
      <c r="M83" s="383"/>
      <c r="N83" s="383"/>
      <c r="O83" s="383"/>
      <c r="P83" s="383"/>
      <c r="Q83" s="383"/>
      <c r="R83" s="383"/>
      <c r="S83" s="383"/>
      <c r="T83" s="383"/>
      <c r="U83" s="383"/>
      <c r="V83" s="383"/>
      <c r="W83" s="384"/>
      <c r="X83" s="384"/>
      <c r="Y83" s="384"/>
      <c r="Z83" s="384"/>
      <c r="AA83" s="385"/>
      <c r="AB83" s="386"/>
      <c r="AC83" s="386"/>
      <c r="AD83" s="386"/>
      <c r="AE83" s="386"/>
      <c r="AF83" s="386"/>
      <c r="AG83" s="386"/>
      <c r="AH83" s="386"/>
      <c r="AI83" s="386"/>
      <c r="AJ83" s="386"/>
      <c r="AK83" s="386"/>
      <c r="AL83" s="386"/>
      <c r="AM83" s="386"/>
      <c r="AN83" s="386"/>
      <c r="AO83" s="386"/>
      <c r="AP83" s="387"/>
      <c r="AQ83" s="24"/>
    </row>
    <row r="84" spans="1:50" ht="18.75" customHeight="1" thickBot="1" x14ac:dyDescent="0.25">
      <c r="B84" s="24"/>
      <c r="C84" s="376" t="s">
        <v>8</v>
      </c>
      <c r="D84" s="377"/>
      <c r="E84" s="377"/>
      <c r="F84" s="377"/>
      <c r="G84" s="377"/>
      <c r="H84" s="377"/>
      <c r="I84" s="377"/>
      <c r="J84" s="377"/>
      <c r="K84" s="377"/>
      <c r="L84" s="377"/>
      <c r="M84" s="377"/>
      <c r="N84" s="377"/>
      <c r="O84" s="377"/>
      <c r="P84" s="377"/>
      <c r="Q84" s="377"/>
      <c r="R84" s="377"/>
      <c r="S84" s="377"/>
      <c r="T84" s="377"/>
      <c r="U84" s="377"/>
      <c r="V84" s="377"/>
      <c r="W84" s="378"/>
      <c r="X84" s="378"/>
      <c r="Y84" s="378"/>
      <c r="Z84" s="378"/>
      <c r="AA84" s="379"/>
      <c r="AB84" s="380"/>
      <c r="AC84" s="380"/>
      <c r="AD84" s="380"/>
      <c r="AE84" s="380"/>
      <c r="AF84" s="380"/>
      <c r="AG84" s="380"/>
      <c r="AH84" s="380"/>
      <c r="AI84" s="380"/>
      <c r="AJ84" s="380"/>
      <c r="AK84" s="380"/>
      <c r="AL84" s="380"/>
      <c r="AM84" s="380"/>
      <c r="AN84" s="380"/>
      <c r="AO84" s="380"/>
      <c r="AP84" s="381"/>
      <c r="AQ84" s="24"/>
    </row>
    <row r="85" spans="1:50" ht="9" customHeight="1" x14ac:dyDescent="0.2">
      <c r="B85" s="24"/>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24"/>
    </row>
    <row r="86" spans="1:50" ht="9" customHeight="1" x14ac:dyDescent="0.2">
      <c r="B86" s="24"/>
      <c r="C86" s="64"/>
      <c r="D86" s="64"/>
      <c r="E86" s="64"/>
      <c r="F86" s="64"/>
      <c r="G86" s="64"/>
      <c r="H86" s="64"/>
      <c r="I86" s="64"/>
      <c r="J86" s="64"/>
      <c r="K86" s="64"/>
      <c r="L86" s="64"/>
      <c r="M86" s="64"/>
      <c r="N86" s="64"/>
      <c r="O86" s="64"/>
      <c r="P86" s="64"/>
      <c r="Q86" s="64"/>
      <c r="R86" s="64"/>
      <c r="S86" s="65"/>
      <c r="T86" s="65"/>
      <c r="U86" s="65"/>
      <c r="V86" s="65"/>
      <c r="W86" s="65"/>
      <c r="X86" s="65"/>
      <c r="Y86" s="65"/>
      <c r="Z86" s="65"/>
      <c r="AA86" s="64"/>
      <c r="AB86" s="64"/>
      <c r="AC86" s="64"/>
      <c r="AD86" s="64"/>
      <c r="AE86" s="64"/>
      <c r="AF86" s="64"/>
      <c r="AG86" s="64"/>
      <c r="AH86" s="64"/>
      <c r="AI86" s="64"/>
      <c r="AJ86" s="64"/>
      <c r="AK86" s="64"/>
      <c r="AL86" s="64"/>
      <c r="AM86" s="64"/>
      <c r="AN86" s="64"/>
      <c r="AO86" s="64"/>
      <c r="AP86" s="64"/>
      <c r="AQ86" s="24"/>
    </row>
    <row r="87" spans="1:50" ht="15" customHeight="1" thickBot="1" x14ac:dyDescent="0.25">
      <c r="B87" s="24"/>
      <c r="C87" s="59" t="s">
        <v>61</v>
      </c>
      <c r="D87" s="64"/>
      <c r="E87" s="64"/>
      <c r="F87" s="64"/>
      <c r="G87" s="64"/>
      <c r="H87" s="64"/>
      <c r="I87" s="64"/>
      <c r="J87" s="64"/>
      <c r="K87" s="64"/>
      <c r="L87" s="64"/>
      <c r="M87" s="64"/>
      <c r="N87" s="64"/>
      <c r="O87" s="64"/>
      <c r="P87" s="64"/>
      <c r="Q87" s="64"/>
      <c r="R87" s="64"/>
      <c r="S87" s="65"/>
      <c r="T87" s="65"/>
      <c r="U87" s="65"/>
      <c r="V87" s="65"/>
      <c r="W87" s="65"/>
      <c r="X87" s="65"/>
      <c r="Y87" s="65"/>
      <c r="Z87" s="65"/>
      <c r="AA87" s="64"/>
      <c r="AB87" s="64"/>
      <c r="AC87" s="64"/>
      <c r="AD87" s="64"/>
      <c r="AE87" s="64"/>
      <c r="AF87" s="64"/>
      <c r="AG87" s="64"/>
      <c r="AH87" s="64"/>
      <c r="AI87" s="64"/>
      <c r="AJ87" s="64"/>
      <c r="AK87" s="64"/>
      <c r="AL87" s="64"/>
      <c r="AM87" s="64"/>
      <c r="AN87" s="64"/>
      <c r="AO87" s="64"/>
      <c r="AP87" s="64"/>
      <c r="AQ87" s="24"/>
    </row>
    <row r="88" spans="1:50" ht="33" customHeight="1" thickBot="1" x14ac:dyDescent="0.25">
      <c r="B88" s="24"/>
      <c r="C88" s="200" t="s">
        <v>125</v>
      </c>
      <c r="D88" s="201"/>
      <c r="E88" s="201"/>
      <c r="F88" s="201"/>
      <c r="G88" s="201"/>
      <c r="H88" s="201"/>
      <c r="I88" s="201"/>
      <c r="J88" s="201"/>
      <c r="K88" s="201"/>
      <c r="L88" s="201"/>
      <c r="M88" s="201"/>
      <c r="N88" s="201"/>
      <c r="O88" s="201"/>
      <c r="P88" s="201"/>
      <c r="Q88" s="201"/>
      <c r="R88" s="201"/>
      <c r="S88" s="201"/>
      <c r="T88" s="201"/>
      <c r="U88" s="201"/>
      <c r="V88" s="201"/>
      <c r="W88" s="201"/>
      <c r="X88" s="201"/>
      <c r="Y88" s="201"/>
      <c r="Z88" s="201"/>
      <c r="AA88" s="201"/>
      <c r="AB88" s="201"/>
      <c r="AC88" s="201"/>
      <c r="AD88" s="201"/>
      <c r="AE88" s="201"/>
      <c r="AF88" s="201"/>
      <c r="AG88" s="201"/>
      <c r="AH88" s="201"/>
      <c r="AI88" s="201"/>
      <c r="AJ88" s="201"/>
      <c r="AK88" s="201"/>
      <c r="AL88" s="201"/>
      <c r="AM88" s="201"/>
      <c r="AN88" s="201"/>
      <c r="AO88" s="201"/>
      <c r="AP88" s="202"/>
      <c r="AQ88" s="24"/>
    </row>
    <row r="89" spans="1:50" s="11" customFormat="1" ht="21.75" customHeight="1" x14ac:dyDescent="0.2">
      <c r="A89" s="10"/>
      <c r="B89" s="28"/>
      <c r="C89" s="388" t="s">
        <v>120</v>
      </c>
      <c r="D89" s="389"/>
      <c r="E89" s="389"/>
      <c r="F89" s="389"/>
      <c r="G89" s="389"/>
      <c r="H89" s="390"/>
      <c r="I89" s="394">
        <f>+AH30</f>
        <v>0</v>
      </c>
      <c r="J89" s="395"/>
      <c r="K89" s="396"/>
      <c r="L89" s="400" t="s">
        <v>127</v>
      </c>
      <c r="M89" s="389" t="s">
        <v>121</v>
      </c>
      <c r="N89" s="389"/>
      <c r="O89" s="389"/>
      <c r="P89" s="389"/>
      <c r="Q89" s="389"/>
      <c r="R89" s="390"/>
      <c r="S89" s="468"/>
      <c r="T89" s="468"/>
      <c r="U89" s="468"/>
      <c r="V89" s="469"/>
      <c r="W89" s="389" t="s">
        <v>122</v>
      </c>
      <c r="X89" s="389"/>
      <c r="Y89" s="389"/>
      <c r="Z89" s="389"/>
      <c r="AA89" s="389"/>
      <c r="AB89" s="390"/>
      <c r="AC89" s="402">
        <f>I89*S89</f>
        <v>0</v>
      </c>
      <c r="AD89" s="403"/>
      <c r="AE89" s="276"/>
      <c r="AF89" s="400" t="str">
        <f>L89</f>
        <v>kg</v>
      </c>
      <c r="AG89" s="406" t="s">
        <v>123</v>
      </c>
      <c r="AH89" s="406"/>
      <c r="AI89" s="406"/>
      <c r="AJ89" s="406"/>
      <c r="AK89" s="406"/>
      <c r="AL89" s="407"/>
      <c r="AM89" s="472">
        <f>+I89-AC89</f>
        <v>0</v>
      </c>
      <c r="AN89" s="472"/>
      <c r="AO89" s="472"/>
      <c r="AP89" s="473"/>
      <c r="AQ89" s="28"/>
      <c r="AR89" s="7"/>
    </row>
    <row r="90" spans="1:50" s="11" customFormat="1" ht="21.75" customHeight="1" thickBot="1" x14ac:dyDescent="0.25">
      <c r="A90" s="10"/>
      <c r="B90" s="28"/>
      <c r="C90" s="391"/>
      <c r="D90" s="392"/>
      <c r="E90" s="392"/>
      <c r="F90" s="392"/>
      <c r="G90" s="392"/>
      <c r="H90" s="393"/>
      <c r="I90" s="397"/>
      <c r="J90" s="398"/>
      <c r="K90" s="399"/>
      <c r="L90" s="401"/>
      <c r="M90" s="392"/>
      <c r="N90" s="392"/>
      <c r="O90" s="392"/>
      <c r="P90" s="392"/>
      <c r="Q90" s="392"/>
      <c r="R90" s="393"/>
      <c r="S90" s="470"/>
      <c r="T90" s="470"/>
      <c r="U90" s="470"/>
      <c r="V90" s="471"/>
      <c r="W90" s="392"/>
      <c r="X90" s="392"/>
      <c r="Y90" s="392"/>
      <c r="Z90" s="392"/>
      <c r="AA90" s="392"/>
      <c r="AB90" s="393"/>
      <c r="AC90" s="404"/>
      <c r="AD90" s="405"/>
      <c r="AE90" s="336"/>
      <c r="AF90" s="401"/>
      <c r="AG90" s="408" t="s">
        <v>124</v>
      </c>
      <c r="AH90" s="408"/>
      <c r="AI90" s="408"/>
      <c r="AJ90" s="408"/>
      <c r="AK90" s="408"/>
      <c r="AL90" s="262"/>
      <c r="AM90" s="474">
        <f>+I89-(2*AC89)</f>
        <v>0</v>
      </c>
      <c r="AN90" s="474"/>
      <c r="AO90" s="474"/>
      <c r="AP90" s="475"/>
      <c r="AQ90" s="28"/>
      <c r="AR90" s="7"/>
    </row>
    <row r="91" spans="1:50" s="11" customFormat="1" ht="9" customHeight="1" x14ac:dyDescent="0.2">
      <c r="A91" s="10"/>
      <c r="B91" s="28"/>
      <c r="C91" s="66"/>
      <c r="D91" s="66"/>
      <c r="E91" s="66"/>
      <c r="F91" s="66"/>
      <c r="G91" s="66"/>
      <c r="H91" s="66"/>
      <c r="I91" s="64"/>
      <c r="J91" s="64"/>
      <c r="K91" s="64"/>
      <c r="L91" s="64"/>
      <c r="M91" s="66"/>
      <c r="N91" s="66"/>
      <c r="O91" s="66"/>
      <c r="P91" s="66"/>
      <c r="Q91" s="66"/>
      <c r="R91" s="66"/>
      <c r="S91" s="65"/>
      <c r="T91" s="65"/>
      <c r="U91" s="65"/>
      <c r="V91" s="65"/>
      <c r="W91" s="66"/>
      <c r="X91" s="66"/>
      <c r="Y91" s="66"/>
      <c r="Z91" s="66"/>
      <c r="AA91" s="66"/>
      <c r="AB91" s="66"/>
      <c r="AC91" s="64"/>
      <c r="AD91" s="64"/>
      <c r="AE91" s="64"/>
      <c r="AF91" s="52"/>
      <c r="AG91" s="67"/>
      <c r="AH91" s="67"/>
      <c r="AI91" s="67"/>
      <c r="AJ91" s="67"/>
      <c r="AK91" s="67"/>
      <c r="AL91" s="67"/>
      <c r="AM91" s="64"/>
      <c r="AN91" s="64"/>
      <c r="AO91" s="64"/>
      <c r="AP91" s="68"/>
      <c r="AQ91" s="28"/>
      <c r="AR91" s="7"/>
      <c r="AS91" s="549"/>
      <c r="AT91" s="550"/>
      <c r="AU91" s="550"/>
      <c r="AV91" s="550"/>
      <c r="AW91" s="550"/>
      <c r="AX91" s="550"/>
    </row>
    <row r="92" spans="1:50" ht="13.5" thickBot="1" x14ac:dyDescent="0.25">
      <c r="B92" s="24"/>
      <c r="C92" s="59" t="s">
        <v>66</v>
      </c>
      <c r="D92" s="59"/>
      <c r="E92" s="69"/>
      <c r="F92" s="59"/>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59"/>
      <c r="AN92" s="59"/>
      <c r="AO92" s="59"/>
      <c r="AP92" s="59"/>
      <c r="AQ92" s="24"/>
    </row>
    <row r="93" spans="1:50" ht="18.600000000000001" customHeight="1" thickBot="1" x14ac:dyDescent="0.25">
      <c r="B93" s="409" t="s">
        <v>35</v>
      </c>
      <c r="C93" s="410"/>
      <c r="D93" s="410"/>
      <c r="E93" s="410"/>
      <c r="F93" s="410"/>
      <c r="G93" s="410"/>
      <c r="H93" s="410"/>
      <c r="I93" s="410"/>
      <c r="J93" s="410"/>
      <c r="K93" s="410"/>
      <c r="L93" s="410"/>
      <c r="M93" s="410"/>
      <c r="N93" s="410"/>
      <c r="O93" s="410"/>
      <c r="P93" s="410"/>
      <c r="Q93" s="410"/>
      <c r="R93" s="410"/>
      <c r="S93" s="410"/>
      <c r="T93" s="410"/>
      <c r="U93" s="410"/>
      <c r="V93" s="410"/>
      <c r="W93" s="410"/>
      <c r="X93" s="410"/>
      <c r="Y93" s="410"/>
      <c r="Z93" s="410"/>
      <c r="AA93" s="410"/>
      <c r="AB93" s="410"/>
      <c r="AC93" s="410"/>
      <c r="AD93" s="410"/>
      <c r="AE93" s="410"/>
      <c r="AF93" s="410"/>
      <c r="AG93" s="410"/>
      <c r="AH93" s="410"/>
      <c r="AI93" s="410"/>
      <c r="AJ93" s="410"/>
      <c r="AK93" s="410"/>
      <c r="AL93" s="410"/>
      <c r="AM93" s="410"/>
      <c r="AN93" s="410"/>
      <c r="AO93" s="410"/>
      <c r="AP93" s="410"/>
      <c r="AQ93" s="411"/>
    </row>
    <row r="94" spans="1:50" s="15" customFormat="1" ht="42" customHeight="1" x14ac:dyDescent="0.2">
      <c r="A94" s="14"/>
      <c r="B94" s="70" t="s">
        <v>3</v>
      </c>
      <c r="C94" s="412" t="s">
        <v>62</v>
      </c>
      <c r="D94" s="413"/>
      <c r="E94" s="414"/>
      <c r="F94" s="412" t="s">
        <v>64</v>
      </c>
      <c r="G94" s="413" t="s">
        <v>28</v>
      </c>
      <c r="H94" s="414"/>
      <c r="I94" s="412" t="s">
        <v>126</v>
      </c>
      <c r="J94" s="413"/>
      <c r="K94" s="414" t="s">
        <v>34</v>
      </c>
      <c r="L94" s="412" t="s">
        <v>63</v>
      </c>
      <c r="M94" s="413"/>
      <c r="N94" s="413"/>
      <c r="O94" s="415"/>
      <c r="P94" s="70" t="s">
        <v>3</v>
      </c>
      <c r="Q94" s="412" t="s">
        <v>62</v>
      </c>
      <c r="R94" s="413"/>
      <c r="S94" s="414"/>
      <c r="T94" s="412" t="s">
        <v>64</v>
      </c>
      <c r="U94" s="413" t="s">
        <v>28</v>
      </c>
      <c r="V94" s="414"/>
      <c r="W94" s="412" t="s">
        <v>65</v>
      </c>
      <c r="X94" s="413"/>
      <c r="Y94" s="414" t="s">
        <v>34</v>
      </c>
      <c r="Z94" s="412" t="s">
        <v>63</v>
      </c>
      <c r="AA94" s="413"/>
      <c r="AB94" s="413"/>
      <c r="AC94" s="415"/>
      <c r="AD94" s="70" t="s">
        <v>3</v>
      </c>
      <c r="AE94" s="412" t="s">
        <v>62</v>
      </c>
      <c r="AF94" s="413"/>
      <c r="AG94" s="414"/>
      <c r="AH94" s="412" t="s">
        <v>64</v>
      </c>
      <c r="AI94" s="413" t="s">
        <v>28</v>
      </c>
      <c r="AJ94" s="414"/>
      <c r="AK94" s="412" t="s">
        <v>65</v>
      </c>
      <c r="AL94" s="413"/>
      <c r="AM94" s="414" t="s">
        <v>34</v>
      </c>
      <c r="AN94" s="412" t="s">
        <v>63</v>
      </c>
      <c r="AO94" s="413"/>
      <c r="AP94" s="413"/>
      <c r="AQ94" s="415"/>
      <c r="AR94" s="13"/>
    </row>
    <row r="95" spans="1:50" ht="18" customHeight="1" x14ac:dyDescent="0.2">
      <c r="B95" s="71">
        <v>1</v>
      </c>
      <c r="C95" s="421"/>
      <c r="D95" s="421"/>
      <c r="E95" s="421"/>
      <c r="F95" s="416"/>
      <c r="G95" s="417"/>
      <c r="H95" s="418"/>
      <c r="I95" s="419" t="str">
        <f>IF(C95&gt;0,F95-0.1,"")</f>
        <v/>
      </c>
      <c r="J95" s="419"/>
      <c r="K95" s="419"/>
      <c r="L95" s="419" t="str">
        <f>IFERROR(C95-(I95),"")</f>
        <v/>
      </c>
      <c r="M95" s="419"/>
      <c r="N95" s="419"/>
      <c r="O95" s="420"/>
      <c r="P95" s="72">
        <v>43</v>
      </c>
      <c r="Q95" s="421"/>
      <c r="R95" s="421"/>
      <c r="S95" s="421"/>
      <c r="T95" s="416"/>
      <c r="U95" s="417"/>
      <c r="V95" s="418"/>
      <c r="W95" s="419" t="str">
        <f>IF(Q95&gt;0,T95-0.1,"")</f>
        <v/>
      </c>
      <c r="X95" s="419"/>
      <c r="Y95" s="419"/>
      <c r="Z95" s="419" t="str">
        <f>IFERROR(Q95-(W95),"")</f>
        <v/>
      </c>
      <c r="AA95" s="419"/>
      <c r="AB95" s="419"/>
      <c r="AC95" s="420"/>
      <c r="AD95" s="72">
        <v>85</v>
      </c>
      <c r="AE95" s="421"/>
      <c r="AF95" s="421"/>
      <c r="AG95" s="421"/>
      <c r="AH95" s="416"/>
      <c r="AI95" s="417"/>
      <c r="AJ95" s="418"/>
      <c r="AK95" s="419" t="str">
        <f>IF(AE95&gt;0,AH95-0.1,"")</f>
        <v/>
      </c>
      <c r="AL95" s="419"/>
      <c r="AM95" s="419"/>
      <c r="AN95" s="419" t="str">
        <f>IFERROR(AE95-(AK95),"")</f>
        <v/>
      </c>
      <c r="AO95" s="419"/>
      <c r="AP95" s="419"/>
      <c r="AQ95" s="420"/>
    </row>
    <row r="96" spans="1:50" ht="18" customHeight="1" x14ac:dyDescent="0.2">
      <c r="B96" s="71">
        <v>2</v>
      </c>
      <c r="C96" s="421"/>
      <c r="D96" s="421"/>
      <c r="E96" s="421"/>
      <c r="F96" s="416"/>
      <c r="G96" s="417"/>
      <c r="H96" s="418"/>
      <c r="I96" s="419" t="str">
        <f t="shared" ref="I96:I135" si="0">IF(C96&gt;0,F96-0.1,"")</f>
        <v/>
      </c>
      <c r="J96" s="419"/>
      <c r="K96" s="419"/>
      <c r="L96" s="419" t="str">
        <f t="shared" ref="L96:L136" si="1">IFERROR(C96-(I96),"")</f>
        <v/>
      </c>
      <c r="M96" s="419"/>
      <c r="N96" s="419"/>
      <c r="O96" s="420"/>
      <c r="P96" s="72">
        <v>44</v>
      </c>
      <c r="Q96" s="421"/>
      <c r="R96" s="421"/>
      <c r="S96" s="421"/>
      <c r="T96" s="416"/>
      <c r="U96" s="417"/>
      <c r="V96" s="418"/>
      <c r="W96" s="419" t="str">
        <f t="shared" ref="W96:W136" si="2">IF(Q96&gt;0,T96-0.1,"")</f>
        <v/>
      </c>
      <c r="X96" s="419"/>
      <c r="Y96" s="419"/>
      <c r="Z96" s="419" t="str">
        <f t="shared" ref="Z96:Z136" si="3">IFERROR(Q96-(W96),"")</f>
        <v/>
      </c>
      <c r="AA96" s="419"/>
      <c r="AB96" s="419"/>
      <c r="AC96" s="420"/>
      <c r="AD96" s="72">
        <v>86</v>
      </c>
      <c r="AE96" s="421"/>
      <c r="AF96" s="421"/>
      <c r="AG96" s="421"/>
      <c r="AH96" s="416"/>
      <c r="AI96" s="417"/>
      <c r="AJ96" s="418"/>
      <c r="AK96" s="419" t="str">
        <f t="shared" ref="AK96:AK135" si="4">IF(AE96&gt;0,AH96-0.1,"")</f>
        <v/>
      </c>
      <c r="AL96" s="419"/>
      <c r="AM96" s="419"/>
      <c r="AN96" s="419" t="str">
        <f t="shared" ref="AN96:AN135" si="5">IFERROR(AE96-(AK96),"")</f>
        <v/>
      </c>
      <c r="AO96" s="419"/>
      <c r="AP96" s="419"/>
      <c r="AQ96" s="420"/>
    </row>
    <row r="97" spans="2:43" ht="18" customHeight="1" x14ac:dyDescent="0.2">
      <c r="B97" s="71">
        <v>3</v>
      </c>
      <c r="C97" s="421"/>
      <c r="D97" s="421"/>
      <c r="E97" s="421"/>
      <c r="F97" s="416"/>
      <c r="G97" s="417"/>
      <c r="H97" s="418"/>
      <c r="I97" s="419" t="str">
        <f t="shared" si="0"/>
        <v/>
      </c>
      <c r="J97" s="419"/>
      <c r="K97" s="419"/>
      <c r="L97" s="419" t="str">
        <f t="shared" si="1"/>
        <v/>
      </c>
      <c r="M97" s="419"/>
      <c r="N97" s="419"/>
      <c r="O97" s="420"/>
      <c r="P97" s="72">
        <v>45</v>
      </c>
      <c r="Q97" s="421"/>
      <c r="R97" s="421"/>
      <c r="S97" s="421"/>
      <c r="T97" s="416"/>
      <c r="U97" s="417"/>
      <c r="V97" s="418"/>
      <c r="W97" s="419" t="str">
        <f t="shared" si="2"/>
        <v/>
      </c>
      <c r="X97" s="419"/>
      <c r="Y97" s="419"/>
      <c r="Z97" s="419" t="str">
        <f t="shared" si="3"/>
        <v/>
      </c>
      <c r="AA97" s="419"/>
      <c r="AB97" s="419"/>
      <c r="AC97" s="420"/>
      <c r="AD97" s="72">
        <v>87</v>
      </c>
      <c r="AE97" s="421"/>
      <c r="AF97" s="421"/>
      <c r="AG97" s="421"/>
      <c r="AH97" s="416"/>
      <c r="AI97" s="417"/>
      <c r="AJ97" s="418"/>
      <c r="AK97" s="419" t="str">
        <f t="shared" si="4"/>
        <v/>
      </c>
      <c r="AL97" s="419"/>
      <c r="AM97" s="419"/>
      <c r="AN97" s="419" t="str">
        <f t="shared" si="5"/>
        <v/>
      </c>
      <c r="AO97" s="419"/>
      <c r="AP97" s="419"/>
      <c r="AQ97" s="420"/>
    </row>
    <row r="98" spans="2:43" ht="18" customHeight="1" x14ac:dyDescent="0.2">
      <c r="B98" s="71">
        <v>4</v>
      </c>
      <c r="C98" s="421"/>
      <c r="D98" s="421"/>
      <c r="E98" s="421"/>
      <c r="F98" s="416"/>
      <c r="G98" s="417"/>
      <c r="H98" s="418"/>
      <c r="I98" s="419" t="str">
        <f t="shared" si="0"/>
        <v/>
      </c>
      <c r="J98" s="419"/>
      <c r="K98" s="419"/>
      <c r="L98" s="419" t="str">
        <f t="shared" si="1"/>
        <v/>
      </c>
      <c r="M98" s="419"/>
      <c r="N98" s="419"/>
      <c r="O98" s="420"/>
      <c r="P98" s="72">
        <v>46</v>
      </c>
      <c r="Q98" s="421"/>
      <c r="R98" s="421"/>
      <c r="S98" s="421"/>
      <c r="T98" s="416"/>
      <c r="U98" s="417"/>
      <c r="V98" s="418"/>
      <c r="W98" s="419" t="str">
        <f t="shared" si="2"/>
        <v/>
      </c>
      <c r="X98" s="419"/>
      <c r="Y98" s="419"/>
      <c r="Z98" s="419" t="str">
        <f t="shared" si="3"/>
        <v/>
      </c>
      <c r="AA98" s="419"/>
      <c r="AB98" s="419"/>
      <c r="AC98" s="420"/>
      <c r="AD98" s="72">
        <v>88</v>
      </c>
      <c r="AE98" s="421"/>
      <c r="AF98" s="421"/>
      <c r="AG98" s="421"/>
      <c r="AH98" s="416"/>
      <c r="AI98" s="417"/>
      <c r="AJ98" s="418"/>
      <c r="AK98" s="419" t="str">
        <f t="shared" si="4"/>
        <v/>
      </c>
      <c r="AL98" s="419"/>
      <c r="AM98" s="419"/>
      <c r="AN98" s="419" t="str">
        <f t="shared" si="5"/>
        <v/>
      </c>
      <c r="AO98" s="419"/>
      <c r="AP98" s="419"/>
      <c r="AQ98" s="420"/>
    </row>
    <row r="99" spans="2:43" ht="18" customHeight="1" x14ac:dyDescent="0.2">
      <c r="B99" s="71">
        <v>5</v>
      </c>
      <c r="C99" s="421"/>
      <c r="D99" s="421"/>
      <c r="E99" s="421"/>
      <c r="F99" s="416"/>
      <c r="G99" s="417"/>
      <c r="H99" s="418"/>
      <c r="I99" s="419" t="str">
        <f t="shared" si="0"/>
        <v/>
      </c>
      <c r="J99" s="419"/>
      <c r="K99" s="419"/>
      <c r="L99" s="419" t="str">
        <f t="shared" si="1"/>
        <v/>
      </c>
      <c r="M99" s="419"/>
      <c r="N99" s="419"/>
      <c r="O99" s="420"/>
      <c r="P99" s="72">
        <v>47</v>
      </c>
      <c r="Q99" s="416"/>
      <c r="R99" s="417"/>
      <c r="S99" s="418"/>
      <c r="T99" s="416"/>
      <c r="U99" s="417"/>
      <c r="V99" s="418"/>
      <c r="W99" s="419" t="str">
        <f t="shared" si="2"/>
        <v/>
      </c>
      <c r="X99" s="419"/>
      <c r="Y99" s="419"/>
      <c r="Z99" s="419" t="str">
        <f t="shared" si="3"/>
        <v/>
      </c>
      <c r="AA99" s="419"/>
      <c r="AB99" s="419"/>
      <c r="AC99" s="420"/>
      <c r="AD99" s="72">
        <v>89</v>
      </c>
      <c r="AE99" s="421"/>
      <c r="AF99" s="421"/>
      <c r="AG99" s="421"/>
      <c r="AH99" s="416"/>
      <c r="AI99" s="417"/>
      <c r="AJ99" s="418"/>
      <c r="AK99" s="419" t="str">
        <f t="shared" si="4"/>
        <v/>
      </c>
      <c r="AL99" s="419"/>
      <c r="AM99" s="419"/>
      <c r="AN99" s="419" t="str">
        <f t="shared" si="5"/>
        <v/>
      </c>
      <c r="AO99" s="419"/>
      <c r="AP99" s="419"/>
      <c r="AQ99" s="420"/>
    </row>
    <row r="100" spans="2:43" ht="18" customHeight="1" x14ac:dyDescent="0.2">
      <c r="B100" s="71">
        <v>6</v>
      </c>
      <c r="C100" s="421"/>
      <c r="D100" s="421"/>
      <c r="E100" s="421"/>
      <c r="F100" s="416"/>
      <c r="G100" s="417"/>
      <c r="H100" s="418"/>
      <c r="I100" s="419" t="str">
        <f t="shared" si="0"/>
        <v/>
      </c>
      <c r="J100" s="419"/>
      <c r="K100" s="419"/>
      <c r="L100" s="419" t="str">
        <f t="shared" si="1"/>
        <v/>
      </c>
      <c r="M100" s="419"/>
      <c r="N100" s="419"/>
      <c r="O100" s="420"/>
      <c r="P100" s="72">
        <v>48</v>
      </c>
      <c r="Q100" s="416"/>
      <c r="R100" s="417"/>
      <c r="S100" s="418"/>
      <c r="T100" s="416"/>
      <c r="U100" s="417"/>
      <c r="V100" s="418"/>
      <c r="W100" s="419" t="str">
        <f t="shared" si="2"/>
        <v/>
      </c>
      <c r="X100" s="419"/>
      <c r="Y100" s="419"/>
      <c r="Z100" s="419" t="str">
        <f t="shared" si="3"/>
        <v/>
      </c>
      <c r="AA100" s="419"/>
      <c r="AB100" s="419"/>
      <c r="AC100" s="420"/>
      <c r="AD100" s="72">
        <v>90</v>
      </c>
      <c r="AE100" s="421"/>
      <c r="AF100" s="421"/>
      <c r="AG100" s="421"/>
      <c r="AH100" s="416"/>
      <c r="AI100" s="417"/>
      <c r="AJ100" s="418"/>
      <c r="AK100" s="419" t="str">
        <f t="shared" si="4"/>
        <v/>
      </c>
      <c r="AL100" s="419"/>
      <c r="AM100" s="419"/>
      <c r="AN100" s="419" t="str">
        <f t="shared" si="5"/>
        <v/>
      </c>
      <c r="AO100" s="419"/>
      <c r="AP100" s="419"/>
      <c r="AQ100" s="420"/>
    </row>
    <row r="101" spans="2:43" ht="18" customHeight="1" x14ac:dyDescent="0.2">
      <c r="B101" s="71">
        <v>7</v>
      </c>
      <c r="C101" s="421"/>
      <c r="D101" s="421"/>
      <c r="E101" s="421"/>
      <c r="F101" s="416"/>
      <c r="G101" s="417"/>
      <c r="H101" s="418"/>
      <c r="I101" s="419" t="str">
        <f t="shared" si="0"/>
        <v/>
      </c>
      <c r="J101" s="419"/>
      <c r="K101" s="419"/>
      <c r="L101" s="419" t="str">
        <f t="shared" si="1"/>
        <v/>
      </c>
      <c r="M101" s="419"/>
      <c r="N101" s="419"/>
      <c r="O101" s="420"/>
      <c r="P101" s="72">
        <v>49</v>
      </c>
      <c r="Q101" s="416"/>
      <c r="R101" s="417"/>
      <c r="S101" s="418"/>
      <c r="T101" s="416"/>
      <c r="U101" s="417"/>
      <c r="V101" s="418"/>
      <c r="W101" s="419" t="str">
        <f t="shared" si="2"/>
        <v/>
      </c>
      <c r="X101" s="419"/>
      <c r="Y101" s="419"/>
      <c r="Z101" s="419" t="str">
        <f t="shared" si="3"/>
        <v/>
      </c>
      <c r="AA101" s="419"/>
      <c r="AB101" s="419"/>
      <c r="AC101" s="420"/>
      <c r="AD101" s="72">
        <v>91</v>
      </c>
      <c r="AE101" s="421"/>
      <c r="AF101" s="421"/>
      <c r="AG101" s="421"/>
      <c r="AH101" s="416"/>
      <c r="AI101" s="417"/>
      <c r="AJ101" s="418"/>
      <c r="AK101" s="419" t="str">
        <f t="shared" si="4"/>
        <v/>
      </c>
      <c r="AL101" s="419"/>
      <c r="AM101" s="419"/>
      <c r="AN101" s="419" t="str">
        <f t="shared" si="5"/>
        <v/>
      </c>
      <c r="AO101" s="419"/>
      <c r="AP101" s="419"/>
      <c r="AQ101" s="420"/>
    </row>
    <row r="102" spans="2:43" ht="18" customHeight="1" x14ac:dyDescent="0.2">
      <c r="B102" s="71">
        <v>8</v>
      </c>
      <c r="C102" s="421"/>
      <c r="D102" s="421"/>
      <c r="E102" s="421"/>
      <c r="F102" s="416"/>
      <c r="G102" s="417"/>
      <c r="H102" s="418"/>
      <c r="I102" s="419" t="str">
        <f t="shared" si="0"/>
        <v/>
      </c>
      <c r="J102" s="419"/>
      <c r="K102" s="419"/>
      <c r="L102" s="419" t="str">
        <f t="shared" si="1"/>
        <v/>
      </c>
      <c r="M102" s="419"/>
      <c r="N102" s="419"/>
      <c r="O102" s="420"/>
      <c r="P102" s="72">
        <v>50</v>
      </c>
      <c r="Q102" s="416"/>
      <c r="R102" s="417"/>
      <c r="S102" s="418"/>
      <c r="T102" s="416"/>
      <c r="U102" s="417"/>
      <c r="V102" s="418"/>
      <c r="W102" s="419" t="str">
        <f t="shared" si="2"/>
        <v/>
      </c>
      <c r="X102" s="419"/>
      <c r="Y102" s="419"/>
      <c r="Z102" s="419" t="str">
        <f t="shared" si="3"/>
        <v/>
      </c>
      <c r="AA102" s="419"/>
      <c r="AB102" s="419"/>
      <c r="AC102" s="420"/>
      <c r="AD102" s="72">
        <v>92</v>
      </c>
      <c r="AE102" s="421"/>
      <c r="AF102" s="421"/>
      <c r="AG102" s="421"/>
      <c r="AH102" s="416"/>
      <c r="AI102" s="417"/>
      <c r="AJ102" s="418"/>
      <c r="AK102" s="419" t="str">
        <f t="shared" si="4"/>
        <v/>
      </c>
      <c r="AL102" s="419"/>
      <c r="AM102" s="419"/>
      <c r="AN102" s="419" t="str">
        <f t="shared" si="5"/>
        <v/>
      </c>
      <c r="AO102" s="419"/>
      <c r="AP102" s="419"/>
      <c r="AQ102" s="420"/>
    </row>
    <row r="103" spans="2:43" ht="18" customHeight="1" x14ac:dyDescent="0.2">
      <c r="B103" s="71">
        <v>9</v>
      </c>
      <c r="C103" s="421"/>
      <c r="D103" s="421"/>
      <c r="E103" s="421"/>
      <c r="F103" s="416"/>
      <c r="G103" s="417"/>
      <c r="H103" s="418"/>
      <c r="I103" s="419" t="str">
        <f t="shared" si="0"/>
        <v/>
      </c>
      <c r="J103" s="419"/>
      <c r="K103" s="419"/>
      <c r="L103" s="419" t="str">
        <f t="shared" si="1"/>
        <v/>
      </c>
      <c r="M103" s="419"/>
      <c r="N103" s="419"/>
      <c r="O103" s="420"/>
      <c r="P103" s="72">
        <v>51</v>
      </c>
      <c r="Q103" s="416"/>
      <c r="R103" s="417"/>
      <c r="S103" s="418"/>
      <c r="T103" s="416"/>
      <c r="U103" s="417"/>
      <c r="V103" s="418"/>
      <c r="W103" s="419" t="str">
        <f t="shared" si="2"/>
        <v/>
      </c>
      <c r="X103" s="419"/>
      <c r="Y103" s="419"/>
      <c r="Z103" s="419" t="str">
        <f t="shared" si="3"/>
        <v/>
      </c>
      <c r="AA103" s="419"/>
      <c r="AB103" s="419"/>
      <c r="AC103" s="420"/>
      <c r="AD103" s="72">
        <v>93</v>
      </c>
      <c r="AE103" s="421"/>
      <c r="AF103" s="421"/>
      <c r="AG103" s="421"/>
      <c r="AH103" s="416"/>
      <c r="AI103" s="417"/>
      <c r="AJ103" s="418"/>
      <c r="AK103" s="419" t="str">
        <f t="shared" si="4"/>
        <v/>
      </c>
      <c r="AL103" s="419"/>
      <c r="AM103" s="419"/>
      <c r="AN103" s="419" t="str">
        <f t="shared" si="5"/>
        <v/>
      </c>
      <c r="AO103" s="419"/>
      <c r="AP103" s="419"/>
      <c r="AQ103" s="420"/>
    </row>
    <row r="104" spans="2:43" ht="18" customHeight="1" x14ac:dyDescent="0.2">
      <c r="B104" s="71">
        <v>10</v>
      </c>
      <c r="C104" s="421"/>
      <c r="D104" s="421"/>
      <c r="E104" s="421"/>
      <c r="F104" s="416"/>
      <c r="G104" s="417"/>
      <c r="H104" s="418"/>
      <c r="I104" s="419" t="str">
        <f t="shared" si="0"/>
        <v/>
      </c>
      <c r="J104" s="419"/>
      <c r="K104" s="419"/>
      <c r="L104" s="419" t="str">
        <f t="shared" si="1"/>
        <v/>
      </c>
      <c r="M104" s="419"/>
      <c r="N104" s="419"/>
      <c r="O104" s="420"/>
      <c r="P104" s="72">
        <v>52</v>
      </c>
      <c r="Q104" s="421"/>
      <c r="R104" s="421"/>
      <c r="S104" s="421"/>
      <c r="T104" s="416"/>
      <c r="U104" s="417"/>
      <c r="V104" s="418"/>
      <c r="W104" s="419" t="str">
        <f t="shared" si="2"/>
        <v/>
      </c>
      <c r="X104" s="419"/>
      <c r="Y104" s="419"/>
      <c r="Z104" s="419" t="str">
        <f t="shared" si="3"/>
        <v/>
      </c>
      <c r="AA104" s="419"/>
      <c r="AB104" s="419"/>
      <c r="AC104" s="420"/>
      <c r="AD104" s="72">
        <v>94</v>
      </c>
      <c r="AE104" s="421"/>
      <c r="AF104" s="421"/>
      <c r="AG104" s="421"/>
      <c r="AH104" s="416"/>
      <c r="AI104" s="417"/>
      <c r="AJ104" s="418"/>
      <c r="AK104" s="419" t="str">
        <f t="shared" si="4"/>
        <v/>
      </c>
      <c r="AL104" s="419"/>
      <c r="AM104" s="419"/>
      <c r="AN104" s="419" t="str">
        <f t="shared" si="5"/>
        <v/>
      </c>
      <c r="AO104" s="419"/>
      <c r="AP104" s="419"/>
      <c r="AQ104" s="420"/>
    </row>
    <row r="105" spans="2:43" ht="18" customHeight="1" x14ac:dyDescent="0.2">
      <c r="B105" s="71">
        <v>11</v>
      </c>
      <c r="C105" s="421"/>
      <c r="D105" s="421"/>
      <c r="E105" s="421"/>
      <c r="F105" s="416"/>
      <c r="G105" s="417"/>
      <c r="H105" s="418"/>
      <c r="I105" s="419" t="str">
        <f t="shared" si="0"/>
        <v/>
      </c>
      <c r="J105" s="419"/>
      <c r="K105" s="419"/>
      <c r="L105" s="419" t="str">
        <f t="shared" si="1"/>
        <v/>
      </c>
      <c r="M105" s="419"/>
      <c r="N105" s="419"/>
      <c r="O105" s="420"/>
      <c r="P105" s="72">
        <v>53</v>
      </c>
      <c r="Q105" s="421"/>
      <c r="R105" s="421"/>
      <c r="S105" s="421"/>
      <c r="T105" s="416"/>
      <c r="U105" s="417"/>
      <c r="V105" s="418"/>
      <c r="W105" s="419" t="str">
        <f t="shared" si="2"/>
        <v/>
      </c>
      <c r="X105" s="419"/>
      <c r="Y105" s="419"/>
      <c r="Z105" s="419" t="str">
        <f t="shared" si="3"/>
        <v/>
      </c>
      <c r="AA105" s="419"/>
      <c r="AB105" s="419"/>
      <c r="AC105" s="420"/>
      <c r="AD105" s="72">
        <v>95</v>
      </c>
      <c r="AE105" s="421"/>
      <c r="AF105" s="421"/>
      <c r="AG105" s="421"/>
      <c r="AH105" s="416"/>
      <c r="AI105" s="417"/>
      <c r="AJ105" s="418"/>
      <c r="AK105" s="419" t="str">
        <f t="shared" si="4"/>
        <v/>
      </c>
      <c r="AL105" s="419"/>
      <c r="AM105" s="419"/>
      <c r="AN105" s="419" t="str">
        <f t="shared" si="5"/>
        <v/>
      </c>
      <c r="AO105" s="419"/>
      <c r="AP105" s="419"/>
      <c r="AQ105" s="420"/>
    </row>
    <row r="106" spans="2:43" ht="18" customHeight="1" x14ac:dyDescent="0.2">
      <c r="B106" s="71">
        <v>12</v>
      </c>
      <c r="C106" s="421"/>
      <c r="D106" s="421"/>
      <c r="E106" s="421"/>
      <c r="F106" s="416"/>
      <c r="G106" s="417"/>
      <c r="H106" s="418"/>
      <c r="I106" s="419" t="str">
        <f t="shared" si="0"/>
        <v/>
      </c>
      <c r="J106" s="419"/>
      <c r="K106" s="419"/>
      <c r="L106" s="419" t="str">
        <f t="shared" si="1"/>
        <v/>
      </c>
      <c r="M106" s="419"/>
      <c r="N106" s="419"/>
      <c r="O106" s="420"/>
      <c r="P106" s="72">
        <v>54</v>
      </c>
      <c r="Q106" s="421"/>
      <c r="R106" s="421"/>
      <c r="S106" s="421"/>
      <c r="T106" s="416"/>
      <c r="U106" s="417"/>
      <c r="V106" s="418"/>
      <c r="W106" s="419" t="str">
        <f t="shared" si="2"/>
        <v/>
      </c>
      <c r="X106" s="419"/>
      <c r="Y106" s="419"/>
      <c r="Z106" s="419" t="str">
        <f t="shared" si="3"/>
        <v/>
      </c>
      <c r="AA106" s="419"/>
      <c r="AB106" s="419"/>
      <c r="AC106" s="420"/>
      <c r="AD106" s="72">
        <v>96</v>
      </c>
      <c r="AE106" s="421"/>
      <c r="AF106" s="421"/>
      <c r="AG106" s="421"/>
      <c r="AH106" s="416"/>
      <c r="AI106" s="417"/>
      <c r="AJ106" s="418"/>
      <c r="AK106" s="419" t="str">
        <f t="shared" si="4"/>
        <v/>
      </c>
      <c r="AL106" s="419"/>
      <c r="AM106" s="419"/>
      <c r="AN106" s="419" t="str">
        <f t="shared" si="5"/>
        <v/>
      </c>
      <c r="AO106" s="419"/>
      <c r="AP106" s="419"/>
      <c r="AQ106" s="420"/>
    </row>
    <row r="107" spans="2:43" ht="18" customHeight="1" x14ac:dyDescent="0.2">
      <c r="B107" s="71">
        <v>13</v>
      </c>
      <c r="C107" s="421"/>
      <c r="D107" s="421"/>
      <c r="E107" s="421"/>
      <c r="F107" s="416"/>
      <c r="G107" s="417"/>
      <c r="H107" s="418"/>
      <c r="I107" s="419" t="str">
        <f t="shared" si="0"/>
        <v/>
      </c>
      <c r="J107" s="419"/>
      <c r="K107" s="419"/>
      <c r="L107" s="419" t="str">
        <f t="shared" si="1"/>
        <v/>
      </c>
      <c r="M107" s="419"/>
      <c r="N107" s="419"/>
      <c r="O107" s="420"/>
      <c r="P107" s="72">
        <v>55</v>
      </c>
      <c r="Q107" s="421"/>
      <c r="R107" s="421"/>
      <c r="S107" s="421"/>
      <c r="T107" s="416"/>
      <c r="U107" s="417"/>
      <c r="V107" s="418"/>
      <c r="W107" s="419" t="str">
        <f t="shared" si="2"/>
        <v/>
      </c>
      <c r="X107" s="419"/>
      <c r="Y107" s="419"/>
      <c r="Z107" s="419" t="str">
        <f t="shared" si="3"/>
        <v/>
      </c>
      <c r="AA107" s="419"/>
      <c r="AB107" s="419"/>
      <c r="AC107" s="420"/>
      <c r="AD107" s="72">
        <v>97</v>
      </c>
      <c r="AE107" s="421"/>
      <c r="AF107" s="421"/>
      <c r="AG107" s="421"/>
      <c r="AH107" s="416"/>
      <c r="AI107" s="417"/>
      <c r="AJ107" s="418"/>
      <c r="AK107" s="419" t="str">
        <f t="shared" si="4"/>
        <v/>
      </c>
      <c r="AL107" s="419"/>
      <c r="AM107" s="419"/>
      <c r="AN107" s="419" t="str">
        <f t="shared" si="5"/>
        <v/>
      </c>
      <c r="AO107" s="419"/>
      <c r="AP107" s="419"/>
      <c r="AQ107" s="420"/>
    </row>
    <row r="108" spans="2:43" ht="18" customHeight="1" x14ac:dyDescent="0.2">
      <c r="B108" s="71">
        <v>14</v>
      </c>
      <c r="C108" s="421"/>
      <c r="D108" s="421"/>
      <c r="E108" s="421"/>
      <c r="F108" s="416"/>
      <c r="G108" s="417"/>
      <c r="H108" s="418"/>
      <c r="I108" s="419" t="str">
        <f t="shared" si="0"/>
        <v/>
      </c>
      <c r="J108" s="419"/>
      <c r="K108" s="419"/>
      <c r="L108" s="419" t="str">
        <f t="shared" si="1"/>
        <v/>
      </c>
      <c r="M108" s="419"/>
      <c r="N108" s="419"/>
      <c r="O108" s="420"/>
      <c r="P108" s="72">
        <v>56</v>
      </c>
      <c r="Q108" s="421"/>
      <c r="R108" s="421"/>
      <c r="S108" s="421"/>
      <c r="T108" s="416"/>
      <c r="U108" s="417"/>
      <c r="V108" s="418"/>
      <c r="W108" s="419" t="str">
        <f t="shared" si="2"/>
        <v/>
      </c>
      <c r="X108" s="419"/>
      <c r="Y108" s="419"/>
      <c r="Z108" s="419" t="str">
        <f t="shared" si="3"/>
        <v/>
      </c>
      <c r="AA108" s="419"/>
      <c r="AB108" s="419"/>
      <c r="AC108" s="420"/>
      <c r="AD108" s="72">
        <v>98</v>
      </c>
      <c r="AE108" s="421"/>
      <c r="AF108" s="421"/>
      <c r="AG108" s="421"/>
      <c r="AH108" s="416"/>
      <c r="AI108" s="417"/>
      <c r="AJ108" s="418"/>
      <c r="AK108" s="419" t="str">
        <f t="shared" si="4"/>
        <v/>
      </c>
      <c r="AL108" s="419"/>
      <c r="AM108" s="419"/>
      <c r="AN108" s="419" t="str">
        <f t="shared" si="5"/>
        <v/>
      </c>
      <c r="AO108" s="419"/>
      <c r="AP108" s="419"/>
      <c r="AQ108" s="420"/>
    </row>
    <row r="109" spans="2:43" ht="18" customHeight="1" x14ac:dyDescent="0.2">
      <c r="B109" s="71">
        <v>15</v>
      </c>
      <c r="C109" s="421"/>
      <c r="D109" s="421"/>
      <c r="E109" s="421"/>
      <c r="F109" s="416"/>
      <c r="G109" s="417"/>
      <c r="H109" s="418"/>
      <c r="I109" s="419" t="str">
        <f t="shared" si="0"/>
        <v/>
      </c>
      <c r="J109" s="419"/>
      <c r="K109" s="419"/>
      <c r="L109" s="419" t="str">
        <f t="shared" si="1"/>
        <v/>
      </c>
      <c r="M109" s="419"/>
      <c r="N109" s="419"/>
      <c r="O109" s="420"/>
      <c r="P109" s="72">
        <v>57</v>
      </c>
      <c r="Q109" s="421"/>
      <c r="R109" s="421"/>
      <c r="S109" s="421"/>
      <c r="T109" s="416"/>
      <c r="U109" s="417"/>
      <c r="V109" s="418"/>
      <c r="W109" s="419" t="str">
        <f t="shared" si="2"/>
        <v/>
      </c>
      <c r="X109" s="419"/>
      <c r="Y109" s="419"/>
      <c r="Z109" s="419" t="str">
        <f t="shared" si="3"/>
        <v/>
      </c>
      <c r="AA109" s="419"/>
      <c r="AB109" s="419"/>
      <c r="AC109" s="420"/>
      <c r="AD109" s="72">
        <v>99</v>
      </c>
      <c r="AE109" s="421"/>
      <c r="AF109" s="421"/>
      <c r="AG109" s="421"/>
      <c r="AH109" s="416"/>
      <c r="AI109" s="417"/>
      <c r="AJ109" s="418"/>
      <c r="AK109" s="419" t="str">
        <f t="shared" si="4"/>
        <v/>
      </c>
      <c r="AL109" s="419"/>
      <c r="AM109" s="419"/>
      <c r="AN109" s="419" t="str">
        <f t="shared" si="5"/>
        <v/>
      </c>
      <c r="AO109" s="419"/>
      <c r="AP109" s="419"/>
      <c r="AQ109" s="420"/>
    </row>
    <row r="110" spans="2:43" ht="18" customHeight="1" x14ac:dyDescent="0.2">
      <c r="B110" s="71">
        <v>16</v>
      </c>
      <c r="C110" s="421"/>
      <c r="D110" s="421"/>
      <c r="E110" s="421"/>
      <c r="F110" s="416"/>
      <c r="G110" s="417"/>
      <c r="H110" s="418"/>
      <c r="I110" s="419" t="str">
        <f t="shared" si="0"/>
        <v/>
      </c>
      <c r="J110" s="419"/>
      <c r="K110" s="419"/>
      <c r="L110" s="419" t="str">
        <f t="shared" si="1"/>
        <v/>
      </c>
      <c r="M110" s="419"/>
      <c r="N110" s="419"/>
      <c r="O110" s="420"/>
      <c r="P110" s="72">
        <v>58</v>
      </c>
      <c r="Q110" s="421"/>
      <c r="R110" s="421"/>
      <c r="S110" s="421"/>
      <c r="T110" s="416"/>
      <c r="U110" s="417"/>
      <c r="V110" s="418"/>
      <c r="W110" s="419" t="str">
        <f t="shared" si="2"/>
        <v/>
      </c>
      <c r="X110" s="419"/>
      <c r="Y110" s="419"/>
      <c r="Z110" s="419" t="str">
        <f t="shared" si="3"/>
        <v/>
      </c>
      <c r="AA110" s="419"/>
      <c r="AB110" s="419"/>
      <c r="AC110" s="420"/>
      <c r="AD110" s="73">
        <v>100</v>
      </c>
      <c r="AE110" s="421"/>
      <c r="AF110" s="421"/>
      <c r="AG110" s="421"/>
      <c r="AH110" s="416"/>
      <c r="AI110" s="417"/>
      <c r="AJ110" s="418"/>
      <c r="AK110" s="419" t="str">
        <f t="shared" si="4"/>
        <v/>
      </c>
      <c r="AL110" s="419"/>
      <c r="AM110" s="419"/>
      <c r="AN110" s="419" t="str">
        <f t="shared" si="5"/>
        <v/>
      </c>
      <c r="AO110" s="419"/>
      <c r="AP110" s="419"/>
      <c r="AQ110" s="420"/>
    </row>
    <row r="111" spans="2:43" ht="18" customHeight="1" x14ac:dyDescent="0.2">
      <c r="B111" s="71">
        <v>17</v>
      </c>
      <c r="C111" s="421"/>
      <c r="D111" s="421"/>
      <c r="E111" s="421"/>
      <c r="F111" s="416"/>
      <c r="G111" s="417"/>
      <c r="H111" s="418"/>
      <c r="I111" s="419" t="str">
        <f t="shared" si="0"/>
        <v/>
      </c>
      <c r="J111" s="419"/>
      <c r="K111" s="419"/>
      <c r="L111" s="419" t="str">
        <f t="shared" si="1"/>
        <v/>
      </c>
      <c r="M111" s="419"/>
      <c r="N111" s="419"/>
      <c r="O111" s="420"/>
      <c r="P111" s="72">
        <v>59</v>
      </c>
      <c r="Q111" s="421"/>
      <c r="R111" s="421"/>
      <c r="S111" s="421"/>
      <c r="T111" s="416"/>
      <c r="U111" s="417"/>
      <c r="V111" s="418"/>
      <c r="W111" s="419" t="str">
        <f t="shared" si="2"/>
        <v/>
      </c>
      <c r="X111" s="419"/>
      <c r="Y111" s="419"/>
      <c r="Z111" s="419" t="str">
        <f t="shared" si="3"/>
        <v/>
      </c>
      <c r="AA111" s="419"/>
      <c r="AB111" s="419"/>
      <c r="AC111" s="420"/>
      <c r="AD111" s="73">
        <v>101</v>
      </c>
      <c r="AE111" s="421"/>
      <c r="AF111" s="421"/>
      <c r="AG111" s="421"/>
      <c r="AH111" s="416"/>
      <c r="AI111" s="417"/>
      <c r="AJ111" s="418"/>
      <c r="AK111" s="419" t="str">
        <f t="shared" si="4"/>
        <v/>
      </c>
      <c r="AL111" s="419"/>
      <c r="AM111" s="419"/>
      <c r="AN111" s="419" t="str">
        <f t="shared" si="5"/>
        <v/>
      </c>
      <c r="AO111" s="419"/>
      <c r="AP111" s="419"/>
      <c r="AQ111" s="420"/>
    </row>
    <row r="112" spans="2:43" ht="18" customHeight="1" x14ac:dyDescent="0.2">
      <c r="B112" s="71">
        <v>18</v>
      </c>
      <c r="C112" s="421"/>
      <c r="D112" s="421"/>
      <c r="E112" s="421"/>
      <c r="F112" s="416"/>
      <c r="G112" s="417"/>
      <c r="H112" s="418"/>
      <c r="I112" s="419" t="str">
        <f t="shared" si="0"/>
        <v/>
      </c>
      <c r="J112" s="419"/>
      <c r="K112" s="419"/>
      <c r="L112" s="419" t="str">
        <f t="shared" si="1"/>
        <v/>
      </c>
      <c r="M112" s="419"/>
      <c r="N112" s="419"/>
      <c r="O112" s="420"/>
      <c r="P112" s="72">
        <v>60</v>
      </c>
      <c r="Q112" s="421"/>
      <c r="R112" s="421"/>
      <c r="S112" s="421"/>
      <c r="T112" s="416"/>
      <c r="U112" s="417"/>
      <c r="V112" s="418"/>
      <c r="W112" s="419" t="str">
        <f t="shared" si="2"/>
        <v/>
      </c>
      <c r="X112" s="419"/>
      <c r="Y112" s="419"/>
      <c r="Z112" s="419" t="str">
        <f t="shared" si="3"/>
        <v/>
      </c>
      <c r="AA112" s="419"/>
      <c r="AB112" s="419"/>
      <c r="AC112" s="420"/>
      <c r="AD112" s="73">
        <v>102</v>
      </c>
      <c r="AE112" s="421"/>
      <c r="AF112" s="421"/>
      <c r="AG112" s="421"/>
      <c r="AH112" s="416"/>
      <c r="AI112" s="417"/>
      <c r="AJ112" s="418"/>
      <c r="AK112" s="419" t="str">
        <f t="shared" si="4"/>
        <v/>
      </c>
      <c r="AL112" s="419"/>
      <c r="AM112" s="419"/>
      <c r="AN112" s="419" t="str">
        <f t="shared" si="5"/>
        <v/>
      </c>
      <c r="AO112" s="419"/>
      <c r="AP112" s="419"/>
      <c r="AQ112" s="420"/>
    </row>
    <row r="113" spans="2:43" ht="18" customHeight="1" x14ac:dyDescent="0.2">
      <c r="B113" s="71">
        <v>19</v>
      </c>
      <c r="C113" s="421"/>
      <c r="D113" s="421"/>
      <c r="E113" s="421"/>
      <c r="F113" s="416"/>
      <c r="G113" s="417"/>
      <c r="H113" s="418"/>
      <c r="I113" s="419" t="str">
        <f t="shared" si="0"/>
        <v/>
      </c>
      <c r="J113" s="419"/>
      <c r="K113" s="419"/>
      <c r="L113" s="419" t="str">
        <f t="shared" si="1"/>
        <v/>
      </c>
      <c r="M113" s="419"/>
      <c r="N113" s="419"/>
      <c r="O113" s="420"/>
      <c r="P113" s="72">
        <v>61</v>
      </c>
      <c r="Q113" s="421"/>
      <c r="R113" s="421"/>
      <c r="S113" s="421"/>
      <c r="T113" s="416"/>
      <c r="U113" s="417"/>
      <c r="V113" s="418"/>
      <c r="W113" s="419" t="str">
        <f t="shared" si="2"/>
        <v/>
      </c>
      <c r="X113" s="419"/>
      <c r="Y113" s="419"/>
      <c r="Z113" s="419" t="str">
        <f t="shared" si="3"/>
        <v/>
      </c>
      <c r="AA113" s="419"/>
      <c r="AB113" s="419"/>
      <c r="AC113" s="420"/>
      <c r="AD113" s="73">
        <v>103</v>
      </c>
      <c r="AE113" s="421"/>
      <c r="AF113" s="421"/>
      <c r="AG113" s="421"/>
      <c r="AH113" s="416"/>
      <c r="AI113" s="417"/>
      <c r="AJ113" s="418"/>
      <c r="AK113" s="419" t="str">
        <f t="shared" si="4"/>
        <v/>
      </c>
      <c r="AL113" s="419"/>
      <c r="AM113" s="419"/>
      <c r="AN113" s="419" t="str">
        <f t="shared" si="5"/>
        <v/>
      </c>
      <c r="AO113" s="419"/>
      <c r="AP113" s="419"/>
      <c r="AQ113" s="420"/>
    </row>
    <row r="114" spans="2:43" ht="18" customHeight="1" x14ac:dyDescent="0.2">
      <c r="B114" s="71">
        <v>20</v>
      </c>
      <c r="C114" s="421"/>
      <c r="D114" s="421"/>
      <c r="E114" s="421"/>
      <c r="F114" s="416"/>
      <c r="G114" s="417"/>
      <c r="H114" s="418"/>
      <c r="I114" s="419" t="str">
        <f t="shared" si="0"/>
        <v/>
      </c>
      <c r="J114" s="419"/>
      <c r="K114" s="419"/>
      <c r="L114" s="419" t="str">
        <f t="shared" si="1"/>
        <v/>
      </c>
      <c r="M114" s="419"/>
      <c r="N114" s="419"/>
      <c r="O114" s="420"/>
      <c r="P114" s="72">
        <v>62</v>
      </c>
      <c r="Q114" s="421"/>
      <c r="R114" s="421"/>
      <c r="S114" s="421"/>
      <c r="T114" s="416"/>
      <c r="U114" s="417"/>
      <c r="V114" s="418"/>
      <c r="W114" s="419" t="str">
        <f t="shared" si="2"/>
        <v/>
      </c>
      <c r="X114" s="419"/>
      <c r="Y114" s="419"/>
      <c r="Z114" s="419" t="str">
        <f t="shared" si="3"/>
        <v/>
      </c>
      <c r="AA114" s="419"/>
      <c r="AB114" s="419"/>
      <c r="AC114" s="420"/>
      <c r="AD114" s="73">
        <v>104</v>
      </c>
      <c r="AE114" s="421"/>
      <c r="AF114" s="421"/>
      <c r="AG114" s="421"/>
      <c r="AH114" s="416"/>
      <c r="AI114" s="417"/>
      <c r="AJ114" s="418"/>
      <c r="AK114" s="419" t="str">
        <f t="shared" si="4"/>
        <v/>
      </c>
      <c r="AL114" s="419"/>
      <c r="AM114" s="419"/>
      <c r="AN114" s="419" t="str">
        <f t="shared" si="5"/>
        <v/>
      </c>
      <c r="AO114" s="419"/>
      <c r="AP114" s="419"/>
      <c r="AQ114" s="420"/>
    </row>
    <row r="115" spans="2:43" ht="18" customHeight="1" x14ac:dyDescent="0.2">
      <c r="B115" s="71">
        <v>21</v>
      </c>
      <c r="C115" s="421"/>
      <c r="D115" s="421"/>
      <c r="E115" s="421"/>
      <c r="F115" s="416"/>
      <c r="G115" s="417"/>
      <c r="H115" s="418"/>
      <c r="I115" s="419" t="str">
        <f t="shared" si="0"/>
        <v/>
      </c>
      <c r="J115" s="419"/>
      <c r="K115" s="419"/>
      <c r="L115" s="419" t="str">
        <f t="shared" si="1"/>
        <v/>
      </c>
      <c r="M115" s="419"/>
      <c r="N115" s="419"/>
      <c r="O115" s="420"/>
      <c r="P115" s="72">
        <v>63</v>
      </c>
      <c r="Q115" s="421"/>
      <c r="R115" s="421"/>
      <c r="S115" s="421"/>
      <c r="T115" s="416"/>
      <c r="U115" s="417"/>
      <c r="V115" s="418"/>
      <c r="W115" s="419" t="str">
        <f t="shared" si="2"/>
        <v/>
      </c>
      <c r="X115" s="419"/>
      <c r="Y115" s="419"/>
      <c r="Z115" s="419" t="str">
        <f t="shared" si="3"/>
        <v/>
      </c>
      <c r="AA115" s="419"/>
      <c r="AB115" s="419"/>
      <c r="AC115" s="420"/>
      <c r="AD115" s="73">
        <v>105</v>
      </c>
      <c r="AE115" s="421"/>
      <c r="AF115" s="421"/>
      <c r="AG115" s="421"/>
      <c r="AH115" s="416"/>
      <c r="AI115" s="417"/>
      <c r="AJ115" s="418"/>
      <c r="AK115" s="419" t="str">
        <f t="shared" si="4"/>
        <v/>
      </c>
      <c r="AL115" s="419"/>
      <c r="AM115" s="419"/>
      <c r="AN115" s="419" t="str">
        <f t="shared" si="5"/>
        <v/>
      </c>
      <c r="AO115" s="419"/>
      <c r="AP115" s="419"/>
      <c r="AQ115" s="420"/>
    </row>
    <row r="116" spans="2:43" ht="18" customHeight="1" x14ac:dyDescent="0.2">
      <c r="B116" s="71">
        <v>22</v>
      </c>
      <c r="C116" s="421"/>
      <c r="D116" s="421"/>
      <c r="E116" s="421"/>
      <c r="F116" s="416"/>
      <c r="G116" s="417"/>
      <c r="H116" s="418"/>
      <c r="I116" s="419" t="str">
        <f t="shared" si="0"/>
        <v/>
      </c>
      <c r="J116" s="419"/>
      <c r="K116" s="419"/>
      <c r="L116" s="419" t="str">
        <f t="shared" si="1"/>
        <v/>
      </c>
      <c r="M116" s="419"/>
      <c r="N116" s="419"/>
      <c r="O116" s="420"/>
      <c r="P116" s="72">
        <v>64</v>
      </c>
      <c r="Q116" s="421"/>
      <c r="R116" s="421"/>
      <c r="S116" s="421"/>
      <c r="T116" s="416"/>
      <c r="U116" s="417"/>
      <c r="V116" s="418"/>
      <c r="W116" s="419" t="str">
        <f t="shared" si="2"/>
        <v/>
      </c>
      <c r="X116" s="419"/>
      <c r="Y116" s="419"/>
      <c r="Z116" s="419" t="str">
        <f t="shared" si="3"/>
        <v/>
      </c>
      <c r="AA116" s="419"/>
      <c r="AB116" s="419"/>
      <c r="AC116" s="420"/>
      <c r="AD116" s="73">
        <v>106</v>
      </c>
      <c r="AE116" s="421"/>
      <c r="AF116" s="421"/>
      <c r="AG116" s="421"/>
      <c r="AH116" s="416"/>
      <c r="AI116" s="417"/>
      <c r="AJ116" s="418"/>
      <c r="AK116" s="419" t="str">
        <f t="shared" si="4"/>
        <v/>
      </c>
      <c r="AL116" s="419"/>
      <c r="AM116" s="419"/>
      <c r="AN116" s="419" t="str">
        <f t="shared" si="5"/>
        <v/>
      </c>
      <c r="AO116" s="419"/>
      <c r="AP116" s="419"/>
      <c r="AQ116" s="420"/>
    </row>
    <row r="117" spans="2:43" ht="18" customHeight="1" x14ac:dyDescent="0.2">
      <c r="B117" s="71">
        <v>23</v>
      </c>
      <c r="C117" s="416"/>
      <c r="D117" s="417"/>
      <c r="E117" s="418"/>
      <c r="F117" s="416"/>
      <c r="G117" s="417"/>
      <c r="H117" s="418"/>
      <c r="I117" s="419" t="str">
        <f t="shared" si="0"/>
        <v/>
      </c>
      <c r="J117" s="419"/>
      <c r="K117" s="419"/>
      <c r="L117" s="419" t="str">
        <f t="shared" si="1"/>
        <v/>
      </c>
      <c r="M117" s="419"/>
      <c r="N117" s="419"/>
      <c r="O117" s="420"/>
      <c r="P117" s="72">
        <v>65</v>
      </c>
      <c r="Q117" s="421"/>
      <c r="R117" s="421"/>
      <c r="S117" s="421"/>
      <c r="T117" s="416"/>
      <c r="U117" s="417"/>
      <c r="V117" s="418"/>
      <c r="W117" s="419" t="str">
        <f t="shared" si="2"/>
        <v/>
      </c>
      <c r="X117" s="419"/>
      <c r="Y117" s="419"/>
      <c r="Z117" s="419" t="str">
        <f t="shared" si="3"/>
        <v/>
      </c>
      <c r="AA117" s="419"/>
      <c r="AB117" s="419"/>
      <c r="AC117" s="420"/>
      <c r="AD117" s="73">
        <v>107</v>
      </c>
      <c r="AE117" s="421"/>
      <c r="AF117" s="421"/>
      <c r="AG117" s="421"/>
      <c r="AH117" s="416"/>
      <c r="AI117" s="417"/>
      <c r="AJ117" s="418"/>
      <c r="AK117" s="419" t="str">
        <f t="shared" si="4"/>
        <v/>
      </c>
      <c r="AL117" s="419"/>
      <c r="AM117" s="419"/>
      <c r="AN117" s="419" t="str">
        <f t="shared" si="5"/>
        <v/>
      </c>
      <c r="AO117" s="419"/>
      <c r="AP117" s="419"/>
      <c r="AQ117" s="420"/>
    </row>
    <row r="118" spans="2:43" ht="18" customHeight="1" x14ac:dyDescent="0.2">
      <c r="B118" s="71">
        <v>24</v>
      </c>
      <c r="C118" s="416"/>
      <c r="D118" s="417"/>
      <c r="E118" s="418"/>
      <c r="F118" s="416"/>
      <c r="G118" s="417"/>
      <c r="H118" s="418"/>
      <c r="I118" s="419" t="str">
        <f t="shared" si="0"/>
        <v/>
      </c>
      <c r="J118" s="419"/>
      <c r="K118" s="419"/>
      <c r="L118" s="419" t="str">
        <f t="shared" si="1"/>
        <v/>
      </c>
      <c r="M118" s="419"/>
      <c r="N118" s="419"/>
      <c r="O118" s="420"/>
      <c r="P118" s="72">
        <v>66</v>
      </c>
      <c r="Q118" s="421"/>
      <c r="R118" s="421"/>
      <c r="S118" s="421"/>
      <c r="T118" s="416"/>
      <c r="U118" s="417"/>
      <c r="V118" s="418"/>
      <c r="W118" s="419" t="str">
        <f t="shared" si="2"/>
        <v/>
      </c>
      <c r="X118" s="419"/>
      <c r="Y118" s="419"/>
      <c r="Z118" s="419" t="str">
        <f t="shared" si="3"/>
        <v/>
      </c>
      <c r="AA118" s="419"/>
      <c r="AB118" s="419"/>
      <c r="AC118" s="420"/>
      <c r="AD118" s="73">
        <v>108</v>
      </c>
      <c r="AE118" s="421"/>
      <c r="AF118" s="421"/>
      <c r="AG118" s="421"/>
      <c r="AH118" s="416"/>
      <c r="AI118" s="417"/>
      <c r="AJ118" s="418"/>
      <c r="AK118" s="419" t="str">
        <f t="shared" si="4"/>
        <v/>
      </c>
      <c r="AL118" s="419"/>
      <c r="AM118" s="419"/>
      <c r="AN118" s="419" t="str">
        <f t="shared" si="5"/>
        <v/>
      </c>
      <c r="AO118" s="419"/>
      <c r="AP118" s="419"/>
      <c r="AQ118" s="420"/>
    </row>
    <row r="119" spans="2:43" ht="18" customHeight="1" x14ac:dyDescent="0.2">
      <c r="B119" s="71">
        <v>25</v>
      </c>
      <c r="C119" s="416"/>
      <c r="D119" s="417"/>
      <c r="E119" s="418"/>
      <c r="F119" s="416"/>
      <c r="G119" s="417"/>
      <c r="H119" s="418"/>
      <c r="I119" s="419" t="str">
        <f t="shared" si="0"/>
        <v/>
      </c>
      <c r="J119" s="419"/>
      <c r="K119" s="419"/>
      <c r="L119" s="419" t="str">
        <f t="shared" si="1"/>
        <v/>
      </c>
      <c r="M119" s="419"/>
      <c r="N119" s="419"/>
      <c r="O119" s="420"/>
      <c r="P119" s="72">
        <v>67</v>
      </c>
      <c r="Q119" s="421"/>
      <c r="R119" s="421"/>
      <c r="S119" s="421"/>
      <c r="T119" s="416"/>
      <c r="U119" s="417"/>
      <c r="V119" s="418"/>
      <c r="W119" s="419" t="str">
        <f t="shared" si="2"/>
        <v/>
      </c>
      <c r="X119" s="419"/>
      <c r="Y119" s="419"/>
      <c r="Z119" s="419" t="str">
        <f t="shared" si="3"/>
        <v/>
      </c>
      <c r="AA119" s="419"/>
      <c r="AB119" s="419"/>
      <c r="AC119" s="420"/>
      <c r="AD119" s="73">
        <v>109</v>
      </c>
      <c r="AE119" s="421"/>
      <c r="AF119" s="421"/>
      <c r="AG119" s="421"/>
      <c r="AH119" s="416"/>
      <c r="AI119" s="417"/>
      <c r="AJ119" s="418"/>
      <c r="AK119" s="419" t="str">
        <f t="shared" si="4"/>
        <v/>
      </c>
      <c r="AL119" s="419"/>
      <c r="AM119" s="419"/>
      <c r="AN119" s="419" t="str">
        <f t="shared" si="5"/>
        <v/>
      </c>
      <c r="AO119" s="419"/>
      <c r="AP119" s="419"/>
      <c r="AQ119" s="420"/>
    </row>
    <row r="120" spans="2:43" ht="18" customHeight="1" x14ac:dyDescent="0.2">
      <c r="B120" s="71">
        <v>26</v>
      </c>
      <c r="C120" s="416"/>
      <c r="D120" s="417"/>
      <c r="E120" s="418"/>
      <c r="F120" s="416"/>
      <c r="G120" s="417"/>
      <c r="H120" s="418"/>
      <c r="I120" s="419" t="str">
        <f t="shared" si="0"/>
        <v/>
      </c>
      <c r="J120" s="419"/>
      <c r="K120" s="419"/>
      <c r="L120" s="419" t="str">
        <f t="shared" si="1"/>
        <v/>
      </c>
      <c r="M120" s="419"/>
      <c r="N120" s="419"/>
      <c r="O120" s="420"/>
      <c r="P120" s="72">
        <v>68</v>
      </c>
      <c r="Q120" s="421"/>
      <c r="R120" s="421"/>
      <c r="S120" s="421"/>
      <c r="T120" s="416"/>
      <c r="U120" s="417"/>
      <c r="V120" s="418"/>
      <c r="W120" s="419" t="str">
        <f t="shared" si="2"/>
        <v/>
      </c>
      <c r="X120" s="419"/>
      <c r="Y120" s="419"/>
      <c r="Z120" s="419" t="str">
        <f t="shared" si="3"/>
        <v/>
      </c>
      <c r="AA120" s="419"/>
      <c r="AB120" s="419"/>
      <c r="AC120" s="420"/>
      <c r="AD120" s="73">
        <v>110</v>
      </c>
      <c r="AE120" s="421"/>
      <c r="AF120" s="421"/>
      <c r="AG120" s="421"/>
      <c r="AH120" s="416"/>
      <c r="AI120" s="417"/>
      <c r="AJ120" s="418"/>
      <c r="AK120" s="419" t="str">
        <f t="shared" si="4"/>
        <v/>
      </c>
      <c r="AL120" s="419"/>
      <c r="AM120" s="419"/>
      <c r="AN120" s="419" t="str">
        <f t="shared" si="5"/>
        <v/>
      </c>
      <c r="AO120" s="419"/>
      <c r="AP120" s="419"/>
      <c r="AQ120" s="420"/>
    </row>
    <row r="121" spans="2:43" ht="18" customHeight="1" x14ac:dyDescent="0.2">
      <c r="B121" s="71">
        <v>27</v>
      </c>
      <c r="C121" s="416"/>
      <c r="D121" s="417"/>
      <c r="E121" s="418"/>
      <c r="F121" s="416"/>
      <c r="G121" s="417"/>
      <c r="H121" s="418"/>
      <c r="I121" s="419" t="str">
        <f t="shared" si="0"/>
        <v/>
      </c>
      <c r="J121" s="419"/>
      <c r="K121" s="419"/>
      <c r="L121" s="419" t="str">
        <f t="shared" si="1"/>
        <v/>
      </c>
      <c r="M121" s="419"/>
      <c r="N121" s="419"/>
      <c r="O121" s="420"/>
      <c r="P121" s="72">
        <v>69</v>
      </c>
      <c r="Q121" s="421"/>
      <c r="R121" s="421"/>
      <c r="S121" s="421"/>
      <c r="T121" s="416"/>
      <c r="U121" s="417"/>
      <c r="V121" s="418"/>
      <c r="W121" s="419" t="str">
        <f t="shared" si="2"/>
        <v/>
      </c>
      <c r="X121" s="419"/>
      <c r="Y121" s="419"/>
      <c r="Z121" s="419" t="str">
        <f t="shared" si="3"/>
        <v/>
      </c>
      <c r="AA121" s="419"/>
      <c r="AB121" s="419"/>
      <c r="AC121" s="420"/>
      <c r="AD121" s="73">
        <v>111</v>
      </c>
      <c r="AE121" s="421"/>
      <c r="AF121" s="421"/>
      <c r="AG121" s="421"/>
      <c r="AH121" s="416"/>
      <c r="AI121" s="417"/>
      <c r="AJ121" s="418"/>
      <c r="AK121" s="419" t="str">
        <f t="shared" si="4"/>
        <v/>
      </c>
      <c r="AL121" s="419"/>
      <c r="AM121" s="419"/>
      <c r="AN121" s="419" t="str">
        <f t="shared" si="5"/>
        <v/>
      </c>
      <c r="AO121" s="419"/>
      <c r="AP121" s="419"/>
      <c r="AQ121" s="420"/>
    </row>
    <row r="122" spans="2:43" ht="18" customHeight="1" x14ac:dyDescent="0.2">
      <c r="B122" s="71">
        <v>28</v>
      </c>
      <c r="C122" s="416"/>
      <c r="D122" s="417"/>
      <c r="E122" s="418"/>
      <c r="F122" s="416"/>
      <c r="G122" s="417"/>
      <c r="H122" s="418"/>
      <c r="I122" s="419" t="str">
        <f t="shared" si="0"/>
        <v/>
      </c>
      <c r="J122" s="419"/>
      <c r="K122" s="419"/>
      <c r="L122" s="419" t="str">
        <f t="shared" si="1"/>
        <v/>
      </c>
      <c r="M122" s="419"/>
      <c r="N122" s="419"/>
      <c r="O122" s="420"/>
      <c r="P122" s="72">
        <v>70</v>
      </c>
      <c r="Q122" s="421"/>
      <c r="R122" s="421"/>
      <c r="S122" s="421"/>
      <c r="T122" s="416"/>
      <c r="U122" s="417"/>
      <c r="V122" s="418"/>
      <c r="W122" s="419" t="str">
        <f t="shared" si="2"/>
        <v/>
      </c>
      <c r="X122" s="419"/>
      <c r="Y122" s="419"/>
      <c r="Z122" s="419" t="str">
        <f t="shared" si="3"/>
        <v/>
      </c>
      <c r="AA122" s="419"/>
      <c r="AB122" s="419"/>
      <c r="AC122" s="420"/>
      <c r="AD122" s="73">
        <v>112</v>
      </c>
      <c r="AE122" s="421"/>
      <c r="AF122" s="421"/>
      <c r="AG122" s="421"/>
      <c r="AH122" s="416"/>
      <c r="AI122" s="417"/>
      <c r="AJ122" s="418"/>
      <c r="AK122" s="419" t="str">
        <f t="shared" si="4"/>
        <v/>
      </c>
      <c r="AL122" s="419"/>
      <c r="AM122" s="419"/>
      <c r="AN122" s="419" t="str">
        <f t="shared" si="5"/>
        <v/>
      </c>
      <c r="AO122" s="419"/>
      <c r="AP122" s="419"/>
      <c r="AQ122" s="420"/>
    </row>
    <row r="123" spans="2:43" ht="18" customHeight="1" x14ac:dyDescent="0.2">
      <c r="B123" s="71">
        <v>29</v>
      </c>
      <c r="C123" s="421"/>
      <c r="D123" s="421"/>
      <c r="E123" s="421"/>
      <c r="F123" s="416"/>
      <c r="G123" s="417"/>
      <c r="H123" s="418"/>
      <c r="I123" s="419" t="str">
        <f t="shared" si="0"/>
        <v/>
      </c>
      <c r="J123" s="419"/>
      <c r="K123" s="419"/>
      <c r="L123" s="419" t="str">
        <f t="shared" si="1"/>
        <v/>
      </c>
      <c r="M123" s="419"/>
      <c r="N123" s="419"/>
      <c r="O123" s="420"/>
      <c r="P123" s="72">
        <v>71</v>
      </c>
      <c r="Q123" s="421"/>
      <c r="R123" s="421"/>
      <c r="S123" s="421"/>
      <c r="T123" s="416"/>
      <c r="U123" s="417"/>
      <c r="V123" s="418"/>
      <c r="W123" s="419" t="str">
        <f t="shared" si="2"/>
        <v/>
      </c>
      <c r="X123" s="419"/>
      <c r="Y123" s="419"/>
      <c r="Z123" s="419" t="str">
        <f t="shared" si="3"/>
        <v/>
      </c>
      <c r="AA123" s="419"/>
      <c r="AB123" s="419"/>
      <c r="AC123" s="420"/>
      <c r="AD123" s="73">
        <v>113</v>
      </c>
      <c r="AE123" s="421"/>
      <c r="AF123" s="421"/>
      <c r="AG123" s="421"/>
      <c r="AH123" s="416"/>
      <c r="AI123" s="417"/>
      <c r="AJ123" s="418"/>
      <c r="AK123" s="419" t="str">
        <f t="shared" si="4"/>
        <v/>
      </c>
      <c r="AL123" s="419"/>
      <c r="AM123" s="419"/>
      <c r="AN123" s="419" t="str">
        <f t="shared" si="5"/>
        <v/>
      </c>
      <c r="AO123" s="419"/>
      <c r="AP123" s="419"/>
      <c r="AQ123" s="420"/>
    </row>
    <row r="124" spans="2:43" ht="18" customHeight="1" x14ac:dyDescent="0.2">
      <c r="B124" s="71">
        <v>30</v>
      </c>
      <c r="C124" s="421"/>
      <c r="D124" s="421"/>
      <c r="E124" s="421"/>
      <c r="F124" s="416"/>
      <c r="G124" s="417"/>
      <c r="H124" s="418"/>
      <c r="I124" s="419" t="str">
        <f t="shared" si="0"/>
        <v/>
      </c>
      <c r="J124" s="419"/>
      <c r="K124" s="419"/>
      <c r="L124" s="419" t="str">
        <f t="shared" si="1"/>
        <v/>
      </c>
      <c r="M124" s="419"/>
      <c r="N124" s="419"/>
      <c r="O124" s="420"/>
      <c r="P124" s="72">
        <v>72</v>
      </c>
      <c r="Q124" s="421"/>
      <c r="R124" s="421"/>
      <c r="S124" s="421"/>
      <c r="T124" s="416"/>
      <c r="U124" s="417"/>
      <c r="V124" s="418"/>
      <c r="W124" s="419" t="str">
        <f t="shared" si="2"/>
        <v/>
      </c>
      <c r="X124" s="419"/>
      <c r="Y124" s="419"/>
      <c r="Z124" s="419" t="str">
        <f t="shared" si="3"/>
        <v/>
      </c>
      <c r="AA124" s="419"/>
      <c r="AB124" s="419"/>
      <c r="AC124" s="420"/>
      <c r="AD124" s="73">
        <v>114</v>
      </c>
      <c r="AE124" s="421"/>
      <c r="AF124" s="421"/>
      <c r="AG124" s="421"/>
      <c r="AH124" s="416"/>
      <c r="AI124" s="417"/>
      <c r="AJ124" s="418"/>
      <c r="AK124" s="419" t="str">
        <f t="shared" si="4"/>
        <v/>
      </c>
      <c r="AL124" s="419"/>
      <c r="AM124" s="419"/>
      <c r="AN124" s="419" t="str">
        <f t="shared" si="5"/>
        <v/>
      </c>
      <c r="AO124" s="419"/>
      <c r="AP124" s="419"/>
      <c r="AQ124" s="420"/>
    </row>
    <row r="125" spans="2:43" ht="18" customHeight="1" x14ac:dyDescent="0.2">
      <c r="B125" s="71">
        <v>31</v>
      </c>
      <c r="C125" s="421"/>
      <c r="D125" s="421"/>
      <c r="E125" s="421"/>
      <c r="F125" s="416"/>
      <c r="G125" s="417"/>
      <c r="H125" s="418"/>
      <c r="I125" s="419" t="str">
        <f t="shared" si="0"/>
        <v/>
      </c>
      <c r="J125" s="419"/>
      <c r="K125" s="419"/>
      <c r="L125" s="419" t="str">
        <f t="shared" si="1"/>
        <v/>
      </c>
      <c r="M125" s="419"/>
      <c r="N125" s="419"/>
      <c r="O125" s="420"/>
      <c r="P125" s="72">
        <v>73</v>
      </c>
      <c r="Q125" s="421"/>
      <c r="R125" s="421"/>
      <c r="S125" s="421"/>
      <c r="T125" s="416"/>
      <c r="U125" s="417"/>
      <c r="V125" s="418"/>
      <c r="W125" s="419" t="str">
        <f t="shared" si="2"/>
        <v/>
      </c>
      <c r="X125" s="419"/>
      <c r="Y125" s="419"/>
      <c r="Z125" s="419" t="str">
        <f t="shared" si="3"/>
        <v/>
      </c>
      <c r="AA125" s="419"/>
      <c r="AB125" s="419"/>
      <c r="AC125" s="420"/>
      <c r="AD125" s="73">
        <v>115</v>
      </c>
      <c r="AE125" s="421"/>
      <c r="AF125" s="421"/>
      <c r="AG125" s="421"/>
      <c r="AH125" s="416"/>
      <c r="AI125" s="417"/>
      <c r="AJ125" s="418"/>
      <c r="AK125" s="419" t="str">
        <f t="shared" si="4"/>
        <v/>
      </c>
      <c r="AL125" s="419"/>
      <c r="AM125" s="419"/>
      <c r="AN125" s="419" t="str">
        <f t="shared" si="5"/>
        <v/>
      </c>
      <c r="AO125" s="419"/>
      <c r="AP125" s="419"/>
      <c r="AQ125" s="420"/>
    </row>
    <row r="126" spans="2:43" ht="18" customHeight="1" x14ac:dyDescent="0.2">
      <c r="B126" s="71">
        <v>32</v>
      </c>
      <c r="C126" s="421"/>
      <c r="D126" s="421"/>
      <c r="E126" s="421"/>
      <c r="F126" s="416"/>
      <c r="G126" s="417"/>
      <c r="H126" s="418"/>
      <c r="I126" s="419" t="str">
        <f t="shared" si="0"/>
        <v/>
      </c>
      <c r="J126" s="419"/>
      <c r="K126" s="419"/>
      <c r="L126" s="419" t="str">
        <f t="shared" si="1"/>
        <v/>
      </c>
      <c r="M126" s="419"/>
      <c r="N126" s="419"/>
      <c r="O126" s="420"/>
      <c r="P126" s="72">
        <v>74</v>
      </c>
      <c r="Q126" s="421"/>
      <c r="R126" s="421"/>
      <c r="S126" s="421"/>
      <c r="T126" s="416"/>
      <c r="U126" s="417"/>
      <c r="V126" s="418"/>
      <c r="W126" s="419" t="str">
        <f t="shared" si="2"/>
        <v/>
      </c>
      <c r="X126" s="419"/>
      <c r="Y126" s="419"/>
      <c r="Z126" s="419" t="str">
        <f t="shared" si="3"/>
        <v/>
      </c>
      <c r="AA126" s="419"/>
      <c r="AB126" s="419"/>
      <c r="AC126" s="420"/>
      <c r="AD126" s="73">
        <v>116</v>
      </c>
      <c r="AE126" s="421"/>
      <c r="AF126" s="421"/>
      <c r="AG126" s="421"/>
      <c r="AH126" s="416"/>
      <c r="AI126" s="417"/>
      <c r="AJ126" s="418"/>
      <c r="AK126" s="419" t="str">
        <f t="shared" si="4"/>
        <v/>
      </c>
      <c r="AL126" s="419"/>
      <c r="AM126" s="419"/>
      <c r="AN126" s="419" t="str">
        <f t="shared" si="5"/>
        <v/>
      </c>
      <c r="AO126" s="419"/>
      <c r="AP126" s="419"/>
      <c r="AQ126" s="420"/>
    </row>
    <row r="127" spans="2:43" ht="18" customHeight="1" x14ac:dyDescent="0.2">
      <c r="B127" s="71">
        <v>33</v>
      </c>
      <c r="C127" s="421"/>
      <c r="D127" s="421"/>
      <c r="E127" s="421"/>
      <c r="F127" s="416"/>
      <c r="G127" s="417"/>
      <c r="H127" s="418"/>
      <c r="I127" s="419" t="str">
        <f t="shared" si="0"/>
        <v/>
      </c>
      <c r="J127" s="419"/>
      <c r="K127" s="419"/>
      <c r="L127" s="419" t="str">
        <f t="shared" si="1"/>
        <v/>
      </c>
      <c r="M127" s="419"/>
      <c r="N127" s="419"/>
      <c r="O127" s="420"/>
      <c r="P127" s="72">
        <v>75</v>
      </c>
      <c r="Q127" s="421"/>
      <c r="R127" s="421"/>
      <c r="S127" s="421"/>
      <c r="T127" s="416"/>
      <c r="U127" s="417"/>
      <c r="V127" s="418"/>
      <c r="W127" s="419" t="str">
        <f t="shared" si="2"/>
        <v/>
      </c>
      <c r="X127" s="419"/>
      <c r="Y127" s="419"/>
      <c r="Z127" s="419" t="str">
        <f t="shared" si="3"/>
        <v/>
      </c>
      <c r="AA127" s="419"/>
      <c r="AB127" s="419"/>
      <c r="AC127" s="420"/>
      <c r="AD127" s="73">
        <v>117</v>
      </c>
      <c r="AE127" s="421"/>
      <c r="AF127" s="421"/>
      <c r="AG127" s="421"/>
      <c r="AH127" s="416"/>
      <c r="AI127" s="417"/>
      <c r="AJ127" s="418"/>
      <c r="AK127" s="419" t="str">
        <f t="shared" si="4"/>
        <v/>
      </c>
      <c r="AL127" s="419"/>
      <c r="AM127" s="419"/>
      <c r="AN127" s="419" t="str">
        <f t="shared" si="5"/>
        <v/>
      </c>
      <c r="AO127" s="419"/>
      <c r="AP127" s="419"/>
      <c r="AQ127" s="420"/>
    </row>
    <row r="128" spans="2:43" ht="18" customHeight="1" x14ac:dyDescent="0.2">
      <c r="B128" s="71">
        <v>34</v>
      </c>
      <c r="C128" s="421"/>
      <c r="D128" s="421"/>
      <c r="E128" s="421"/>
      <c r="F128" s="416"/>
      <c r="G128" s="417"/>
      <c r="H128" s="418"/>
      <c r="I128" s="419" t="str">
        <f t="shared" si="0"/>
        <v/>
      </c>
      <c r="J128" s="419"/>
      <c r="K128" s="419"/>
      <c r="L128" s="419" t="str">
        <f t="shared" si="1"/>
        <v/>
      </c>
      <c r="M128" s="419"/>
      <c r="N128" s="419"/>
      <c r="O128" s="420"/>
      <c r="P128" s="72">
        <v>76</v>
      </c>
      <c r="Q128" s="421"/>
      <c r="R128" s="421"/>
      <c r="S128" s="421"/>
      <c r="T128" s="416"/>
      <c r="U128" s="417"/>
      <c r="V128" s="418"/>
      <c r="W128" s="419" t="str">
        <f t="shared" si="2"/>
        <v/>
      </c>
      <c r="X128" s="419"/>
      <c r="Y128" s="419"/>
      <c r="Z128" s="419" t="str">
        <f t="shared" si="3"/>
        <v/>
      </c>
      <c r="AA128" s="419"/>
      <c r="AB128" s="419"/>
      <c r="AC128" s="420"/>
      <c r="AD128" s="73">
        <v>118</v>
      </c>
      <c r="AE128" s="421"/>
      <c r="AF128" s="421"/>
      <c r="AG128" s="421"/>
      <c r="AH128" s="416"/>
      <c r="AI128" s="417"/>
      <c r="AJ128" s="418"/>
      <c r="AK128" s="419" t="str">
        <f t="shared" si="4"/>
        <v/>
      </c>
      <c r="AL128" s="419"/>
      <c r="AM128" s="419"/>
      <c r="AN128" s="419" t="str">
        <f t="shared" si="5"/>
        <v/>
      </c>
      <c r="AO128" s="419"/>
      <c r="AP128" s="419"/>
      <c r="AQ128" s="420"/>
    </row>
    <row r="129" spans="1:50" ht="18" customHeight="1" x14ac:dyDescent="0.2">
      <c r="B129" s="71">
        <v>35</v>
      </c>
      <c r="C129" s="421"/>
      <c r="D129" s="421"/>
      <c r="E129" s="421"/>
      <c r="F129" s="416"/>
      <c r="G129" s="417"/>
      <c r="H129" s="418"/>
      <c r="I129" s="419" t="str">
        <f t="shared" si="0"/>
        <v/>
      </c>
      <c r="J129" s="419"/>
      <c r="K129" s="419"/>
      <c r="L129" s="419" t="str">
        <f t="shared" si="1"/>
        <v/>
      </c>
      <c r="M129" s="419"/>
      <c r="N129" s="419"/>
      <c r="O129" s="420"/>
      <c r="P129" s="72">
        <v>77</v>
      </c>
      <c r="Q129" s="421"/>
      <c r="R129" s="421"/>
      <c r="S129" s="421"/>
      <c r="T129" s="416"/>
      <c r="U129" s="417"/>
      <c r="V129" s="418"/>
      <c r="W129" s="419" t="str">
        <f t="shared" si="2"/>
        <v/>
      </c>
      <c r="X129" s="419"/>
      <c r="Y129" s="419"/>
      <c r="Z129" s="419" t="str">
        <f t="shared" si="3"/>
        <v/>
      </c>
      <c r="AA129" s="419"/>
      <c r="AB129" s="419"/>
      <c r="AC129" s="420"/>
      <c r="AD129" s="73">
        <v>119</v>
      </c>
      <c r="AE129" s="421"/>
      <c r="AF129" s="421"/>
      <c r="AG129" s="421"/>
      <c r="AH129" s="416"/>
      <c r="AI129" s="417"/>
      <c r="AJ129" s="418"/>
      <c r="AK129" s="419" t="str">
        <f t="shared" si="4"/>
        <v/>
      </c>
      <c r="AL129" s="419"/>
      <c r="AM129" s="419"/>
      <c r="AN129" s="419" t="str">
        <f t="shared" si="5"/>
        <v/>
      </c>
      <c r="AO129" s="419"/>
      <c r="AP129" s="419"/>
      <c r="AQ129" s="420"/>
    </row>
    <row r="130" spans="1:50" ht="18" customHeight="1" x14ac:dyDescent="0.2">
      <c r="B130" s="71">
        <v>36</v>
      </c>
      <c r="C130" s="421"/>
      <c r="D130" s="421"/>
      <c r="E130" s="421"/>
      <c r="F130" s="416"/>
      <c r="G130" s="417"/>
      <c r="H130" s="418"/>
      <c r="I130" s="419" t="str">
        <f t="shared" si="0"/>
        <v/>
      </c>
      <c r="J130" s="419"/>
      <c r="K130" s="419"/>
      <c r="L130" s="419" t="str">
        <f t="shared" si="1"/>
        <v/>
      </c>
      <c r="M130" s="419"/>
      <c r="N130" s="419"/>
      <c r="O130" s="420"/>
      <c r="P130" s="72">
        <v>78</v>
      </c>
      <c r="Q130" s="421"/>
      <c r="R130" s="421"/>
      <c r="S130" s="421"/>
      <c r="T130" s="416"/>
      <c r="U130" s="417"/>
      <c r="V130" s="418"/>
      <c r="W130" s="419" t="str">
        <f t="shared" si="2"/>
        <v/>
      </c>
      <c r="X130" s="419"/>
      <c r="Y130" s="419"/>
      <c r="Z130" s="419" t="str">
        <f t="shared" si="3"/>
        <v/>
      </c>
      <c r="AA130" s="419"/>
      <c r="AB130" s="419"/>
      <c r="AC130" s="420"/>
      <c r="AD130" s="73">
        <v>120</v>
      </c>
      <c r="AE130" s="421"/>
      <c r="AF130" s="421"/>
      <c r="AG130" s="421"/>
      <c r="AH130" s="416"/>
      <c r="AI130" s="417"/>
      <c r="AJ130" s="418"/>
      <c r="AK130" s="419" t="str">
        <f t="shared" si="4"/>
        <v/>
      </c>
      <c r="AL130" s="419"/>
      <c r="AM130" s="419"/>
      <c r="AN130" s="419" t="str">
        <f t="shared" si="5"/>
        <v/>
      </c>
      <c r="AO130" s="419"/>
      <c r="AP130" s="419"/>
      <c r="AQ130" s="420"/>
    </row>
    <row r="131" spans="1:50" ht="18" customHeight="1" x14ac:dyDescent="0.2">
      <c r="B131" s="71">
        <v>37</v>
      </c>
      <c r="C131" s="421"/>
      <c r="D131" s="421"/>
      <c r="E131" s="421"/>
      <c r="F131" s="416"/>
      <c r="G131" s="417"/>
      <c r="H131" s="418"/>
      <c r="I131" s="419" t="str">
        <f t="shared" si="0"/>
        <v/>
      </c>
      <c r="J131" s="419"/>
      <c r="K131" s="419"/>
      <c r="L131" s="419" t="str">
        <f t="shared" si="1"/>
        <v/>
      </c>
      <c r="M131" s="419"/>
      <c r="N131" s="419"/>
      <c r="O131" s="420"/>
      <c r="P131" s="72">
        <v>79</v>
      </c>
      <c r="Q131" s="421"/>
      <c r="R131" s="421"/>
      <c r="S131" s="421"/>
      <c r="T131" s="416"/>
      <c r="U131" s="417"/>
      <c r="V131" s="418"/>
      <c r="W131" s="419" t="str">
        <f t="shared" si="2"/>
        <v/>
      </c>
      <c r="X131" s="419"/>
      <c r="Y131" s="419"/>
      <c r="Z131" s="419" t="str">
        <f t="shared" si="3"/>
        <v/>
      </c>
      <c r="AA131" s="419"/>
      <c r="AB131" s="419"/>
      <c r="AC131" s="420"/>
      <c r="AD131" s="73">
        <v>121</v>
      </c>
      <c r="AE131" s="421"/>
      <c r="AF131" s="421"/>
      <c r="AG131" s="421"/>
      <c r="AH131" s="416"/>
      <c r="AI131" s="417"/>
      <c r="AJ131" s="418"/>
      <c r="AK131" s="419" t="str">
        <f t="shared" si="4"/>
        <v/>
      </c>
      <c r="AL131" s="419"/>
      <c r="AM131" s="419"/>
      <c r="AN131" s="419" t="str">
        <f t="shared" si="5"/>
        <v/>
      </c>
      <c r="AO131" s="419"/>
      <c r="AP131" s="419"/>
      <c r="AQ131" s="420"/>
    </row>
    <row r="132" spans="1:50" ht="18" customHeight="1" x14ac:dyDescent="0.2">
      <c r="B132" s="71">
        <v>38</v>
      </c>
      <c r="C132" s="421"/>
      <c r="D132" s="421"/>
      <c r="E132" s="421"/>
      <c r="F132" s="421"/>
      <c r="G132" s="421"/>
      <c r="H132" s="421"/>
      <c r="I132" s="419" t="str">
        <f t="shared" si="0"/>
        <v/>
      </c>
      <c r="J132" s="419"/>
      <c r="K132" s="419"/>
      <c r="L132" s="419" t="str">
        <f t="shared" si="1"/>
        <v/>
      </c>
      <c r="M132" s="419"/>
      <c r="N132" s="419"/>
      <c r="O132" s="420"/>
      <c r="P132" s="72">
        <v>80</v>
      </c>
      <c r="Q132" s="421"/>
      <c r="R132" s="421"/>
      <c r="S132" s="421"/>
      <c r="T132" s="416"/>
      <c r="U132" s="417"/>
      <c r="V132" s="418"/>
      <c r="W132" s="419" t="str">
        <f t="shared" si="2"/>
        <v/>
      </c>
      <c r="X132" s="419"/>
      <c r="Y132" s="419"/>
      <c r="Z132" s="419" t="str">
        <f t="shared" si="3"/>
        <v/>
      </c>
      <c r="AA132" s="419"/>
      <c r="AB132" s="419"/>
      <c r="AC132" s="420"/>
      <c r="AD132" s="73">
        <v>122</v>
      </c>
      <c r="AE132" s="421"/>
      <c r="AF132" s="421"/>
      <c r="AG132" s="421"/>
      <c r="AH132" s="416"/>
      <c r="AI132" s="417"/>
      <c r="AJ132" s="418"/>
      <c r="AK132" s="419" t="str">
        <f t="shared" si="4"/>
        <v/>
      </c>
      <c r="AL132" s="419"/>
      <c r="AM132" s="419"/>
      <c r="AN132" s="419" t="str">
        <f t="shared" si="5"/>
        <v/>
      </c>
      <c r="AO132" s="419"/>
      <c r="AP132" s="419"/>
      <c r="AQ132" s="420"/>
    </row>
    <row r="133" spans="1:50" ht="18" customHeight="1" x14ac:dyDescent="0.2">
      <c r="B133" s="71">
        <v>39</v>
      </c>
      <c r="C133" s="421"/>
      <c r="D133" s="421"/>
      <c r="E133" s="421"/>
      <c r="F133" s="416"/>
      <c r="G133" s="417"/>
      <c r="H133" s="418"/>
      <c r="I133" s="419" t="str">
        <f t="shared" si="0"/>
        <v/>
      </c>
      <c r="J133" s="419"/>
      <c r="K133" s="419"/>
      <c r="L133" s="419" t="str">
        <f t="shared" si="1"/>
        <v/>
      </c>
      <c r="M133" s="419"/>
      <c r="N133" s="419"/>
      <c r="O133" s="420"/>
      <c r="P133" s="72">
        <v>81</v>
      </c>
      <c r="Q133" s="421"/>
      <c r="R133" s="421"/>
      <c r="S133" s="421"/>
      <c r="T133" s="416"/>
      <c r="U133" s="417"/>
      <c r="V133" s="418"/>
      <c r="W133" s="419" t="str">
        <f t="shared" si="2"/>
        <v/>
      </c>
      <c r="X133" s="419"/>
      <c r="Y133" s="419"/>
      <c r="Z133" s="419" t="str">
        <f t="shared" si="3"/>
        <v/>
      </c>
      <c r="AA133" s="419"/>
      <c r="AB133" s="419"/>
      <c r="AC133" s="420"/>
      <c r="AD133" s="73">
        <v>123</v>
      </c>
      <c r="AE133" s="421"/>
      <c r="AF133" s="421"/>
      <c r="AG133" s="421"/>
      <c r="AH133" s="416"/>
      <c r="AI133" s="417"/>
      <c r="AJ133" s="418"/>
      <c r="AK133" s="419" t="str">
        <f t="shared" si="4"/>
        <v/>
      </c>
      <c r="AL133" s="419"/>
      <c r="AM133" s="419"/>
      <c r="AN133" s="419" t="str">
        <f t="shared" si="5"/>
        <v/>
      </c>
      <c r="AO133" s="419"/>
      <c r="AP133" s="419"/>
      <c r="AQ133" s="420"/>
    </row>
    <row r="134" spans="1:50" ht="18" customHeight="1" x14ac:dyDescent="0.2">
      <c r="B134" s="71">
        <v>40</v>
      </c>
      <c r="C134" s="421"/>
      <c r="D134" s="421"/>
      <c r="E134" s="421"/>
      <c r="F134" s="421"/>
      <c r="G134" s="421"/>
      <c r="H134" s="421"/>
      <c r="I134" s="419" t="str">
        <f t="shared" si="0"/>
        <v/>
      </c>
      <c r="J134" s="419"/>
      <c r="K134" s="419"/>
      <c r="L134" s="419" t="str">
        <f t="shared" si="1"/>
        <v/>
      </c>
      <c r="M134" s="419"/>
      <c r="N134" s="419"/>
      <c r="O134" s="420"/>
      <c r="P134" s="72">
        <v>82</v>
      </c>
      <c r="Q134" s="421"/>
      <c r="R134" s="421"/>
      <c r="S134" s="421"/>
      <c r="T134" s="416"/>
      <c r="U134" s="417"/>
      <c r="V134" s="418"/>
      <c r="W134" s="419" t="str">
        <f t="shared" si="2"/>
        <v/>
      </c>
      <c r="X134" s="419"/>
      <c r="Y134" s="419"/>
      <c r="Z134" s="419" t="str">
        <f t="shared" si="3"/>
        <v/>
      </c>
      <c r="AA134" s="419"/>
      <c r="AB134" s="419"/>
      <c r="AC134" s="420"/>
      <c r="AD134" s="73">
        <v>124</v>
      </c>
      <c r="AE134" s="421"/>
      <c r="AF134" s="421"/>
      <c r="AG134" s="421"/>
      <c r="AH134" s="416"/>
      <c r="AI134" s="417"/>
      <c r="AJ134" s="418"/>
      <c r="AK134" s="419" t="str">
        <f t="shared" si="4"/>
        <v/>
      </c>
      <c r="AL134" s="419"/>
      <c r="AM134" s="419"/>
      <c r="AN134" s="419" t="str">
        <f t="shared" si="5"/>
        <v/>
      </c>
      <c r="AO134" s="419"/>
      <c r="AP134" s="419"/>
      <c r="AQ134" s="420"/>
    </row>
    <row r="135" spans="1:50" ht="18" customHeight="1" x14ac:dyDescent="0.2">
      <c r="B135" s="71">
        <v>41</v>
      </c>
      <c r="C135" s="421"/>
      <c r="D135" s="421"/>
      <c r="E135" s="421"/>
      <c r="F135" s="421"/>
      <c r="G135" s="421"/>
      <c r="H135" s="421"/>
      <c r="I135" s="419" t="str">
        <f t="shared" si="0"/>
        <v/>
      </c>
      <c r="J135" s="419"/>
      <c r="K135" s="419"/>
      <c r="L135" s="419" t="str">
        <f t="shared" si="1"/>
        <v/>
      </c>
      <c r="M135" s="419"/>
      <c r="N135" s="419"/>
      <c r="O135" s="420"/>
      <c r="P135" s="72">
        <v>83</v>
      </c>
      <c r="Q135" s="421"/>
      <c r="R135" s="421"/>
      <c r="S135" s="421"/>
      <c r="T135" s="416"/>
      <c r="U135" s="417"/>
      <c r="V135" s="418"/>
      <c r="W135" s="419" t="str">
        <f t="shared" si="2"/>
        <v/>
      </c>
      <c r="X135" s="419"/>
      <c r="Y135" s="419"/>
      <c r="Z135" s="419" t="str">
        <f t="shared" si="3"/>
        <v/>
      </c>
      <c r="AA135" s="419"/>
      <c r="AB135" s="419"/>
      <c r="AC135" s="420"/>
      <c r="AD135" s="73">
        <v>125</v>
      </c>
      <c r="AE135" s="421"/>
      <c r="AF135" s="421"/>
      <c r="AG135" s="421"/>
      <c r="AH135" s="416"/>
      <c r="AI135" s="417"/>
      <c r="AJ135" s="418"/>
      <c r="AK135" s="419" t="str">
        <f t="shared" si="4"/>
        <v/>
      </c>
      <c r="AL135" s="419"/>
      <c r="AM135" s="419"/>
      <c r="AN135" s="419" t="str">
        <f t="shared" si="5"/>
        <v/>
      </c>
      <c r="AO135" s="419"/>
      <c r="AP135" s="419"/>
      <c r="AQ135" s="420"/>
    </row>
    <row r="136" spans="1:50" ht="18" customHeight="1" thickBot="1" x14ac:dyDescent="0.25">
      <c r="B136" s="74">
        <v>42</v>
      </c>
      <c r="C136" s="424"/>
      <c r="D136" s="424"/>
      <c r="E136" s="424"/>
      <c r="F136" s="424"/>
      <c r="G136" s="424"/>
      <c r="H136" s="424"/>
      <c r="I136" s="425" t="str">
        <f t="shared" ref="I136" si="6">IF(C136&gt;0,F136-0.1,"")</f>
        <v/>
      </c>
      <c r="J136" s="425"/>
      <c r="K136" s="425"/>
      <c r="L136" s="425" t="str">
        <f t="shared" si="1"/>
        <v/>
      </c>
      <c r="M136" s="425"/>
      <c r="N136" s="425"/>
      <c r="O136" s="426"/>
      <c r="P136" s="75">
        <v>84</v>
      </c>
      <c r="Q136" s="427"/>
      <c r="R136" s="428"/>
      <c r="S136" s="429"/>
      <c r="T136" s="416"/>
      <c r="U136" s="417"/>
      <c r="V136" s="418"/>
      <c r="W136" s="425" t="str">
        <f t="shared" si="2"/>
        <v/>
      </c>
      <c r="X136" s="425"/>
      <c r="Y136" s="425"/>
      <c r="Z136" s="425" t="str">
        <f t="shared" si="3"/>
        <v/>
      </c>
      <c r="AA136" s="425"/>
      <c r="AB136" s="425"/>
      <c r="AC136" s="426"/>
      <c r="AD136" s="430">
        <f>+COUNTIF(C95:E136,"&gt;0") + COUNTIF(Q95:S136,"&gt;0") + COUNTIF(AE95:AG135,"&gt;0")</f>
        <v>0</v>
      </c>
      <c r="AE136" s="430"/>
      <c r="AF136" s="76"/>
      <c r="AG136" s="76"/>
      <c r="AH136" s="422"/>
      <c r="AI136" s="422"/>
      <c r="AJ136" s="422"/>
      <c r="AK136" s="422"/>
      <c r="AL136" s="422"/>
      <c r="AM136" s="422"/>
      <c r="AN136" s="422"/>
      <c r="AO136" s="422"/>
      <c r="AP136" s="422"/>
      <c r="AQ136" s="423"/>
      <c r="AS136" s="549"/>
      <c r="AT136" s="550"/>
      <c r="AU136" s="550"/>
      <c r="AV136" s="550"/>
      <c r="AW136" s="550"/>
      <c r="AX136" s="550"/>
    </row>
    <row r="137" spans="1:50" ht="26.25" customHeight="1" thickBot="1" x14ac:dyDescent="0.25">
      <c r="B137" s="77"/>
      <c r="C137" s="78"/>
      <c r="D137" s="78"/>
      <c r="E137" s="78"/>
      <c r="F137" s="78"/>
      <c r="G137" s="78"/>
      <c r="H137" s="78"/>
      <c r="I137" s="78"/>
      <c r="J137" s="78"/>
      <c r="K137" s="78"/>
      <c r="L137" s="78"/>
      <c r="M137" s="78"/>
      <c r="N137" s="78"/>
      <c r="O137" s="78"/>
      <c r="P137" s="77"/>
      <c r="Q137" s="78"/>
      <c r="R137" s="78"/>
      <c r="S137" s="78"/>
      <c r="T137" s="78"/>
      <c r="U137" s="78"/>
      <c r="V137" s="78"/>
      <c r="W137" s="78"/>
      <c r="X137" s="78"/>
      <c r="Y137" s="78"/>
      <c r="Z137" s="78"/>
      <c r="AA137" s="78"/>
      <c r="AB137" s="78"/>
      <c r="AC137" s="78"/>
      <c r="AD137" s="79"/>
      <c r="AE137" s="78"/>
      <c r="AF137" s="78"/>
      <c r="AG137" s="78"/>
      <c r="AH137" s="78"/>
      <c r="AI137" s="78"/>
      <c r="AJ137" s="78"/>
      <c r="AK137" s="78"/>
      <c r="AL137" s="78"/>
      <c r="AM137" s="78"/>
      <c r="AN137" s="78"/>
      <c r="AO137" s="78"/>
      <c r="AP137" s="78"/>
      <c r="AQ137" s="78"/>
    </row>
    <row r="138" spans="1:50" ht="24" customHeight="1" x14ac:dyDescent="0.2">
      <c r="A138" s="14"/>
      <c r="B138" s="18"/>
      <c r="C138" s="18"/>
      <c r="D138" s="18"/>
      <c r="E138" s="18"/>
      <c r="F138" s="18"/>
      <c r="G138" s="18"/>
      <c r="H138" s="274" t="s">
        <v>27</v>
      </c>
      <c r="I138" s="275"/>
      <c r="J138" s="275"/>
      <c r="K138" s="275"/>
      <c r="L138" s="275"/>
      <c r="M138" s="275"/>
      <c r="N138" s="275"/>
      <c r="O138" s="275"/>
      <c r="P138" s="275"/>
      <c r="Q138" s="275"/>
      <c r="R138" s="275"/>
      <c r="S138" s="275"/>
      <c r="T138" s="275"/>
      <c r="U138" s="275"/>
      <c r="V138" s="275"/>
      <c r="W138" s="275"/>
      <c r="X138" s="275"/>
      <c r="Y138" s="275"/>
      <c r="Z138" s="275"/>
      <c r="AA138" s="276" t="str">
        <f ca="1">IFERROR(
      IF(AD136&lt;=42, AVERAGE(OFFSET($L$95,0,0,COUNTIF($L$95:$L$136,"&gt;0"),1)),
            IF(AD136&lt;=84, AVERAGE(OFFSET($L$95,0,0,COUNTIF($L$95:$L$136,"&gt;0"),1),OFFSET($Z$95,0,0,COUNTIF($Z$95:$Z$136,"&gt;0"),1)),
                  AVERAGE(OFFSET($L$95,0,0,COUNTIF($L$95:$L$136,"&gt;0"),1),OFFSET($Z$95,0,0,COUNTIF($Z$95:$Z$136,"&gt;0"),1),OFFSET($AN$95,0,0,COUNTIF($AN$95:$AN$135,"&gt;0"),1)))
            ), "-"
       )</f>
        <v>-</v>
      </c>
      <c r="AB138" s="277"/>
      <c r="AC138" s="277"/>
      <c r="AD138" s="277"/>
      <c r="AE138" s="277"/>
      <c r="AF138" s="277"/>
      <c r="AG138" s="277"/>
      <c r="AH138" s="277"/>
      <c r="AI138" s="277"/>
      <c r="AJ138" s="278"/>
      <c r="AK138" s="80"/>
      <c r="AL138" s="80"/>
      <c r="AM138" s="80"/>
      <c r="AN138" s="80"/>
      <c r="AO138" s="80"/>
      <c r="AP138" s="80"/>
      <c r="AQ138" s="18"/>
    </row>
    <row r="139" spans="1:50" ht="24" customHeight="1" x14ac:dyDescent="0.2">
      <c r="A139" s="14"/>
      <c r="B139" s="18"/>
      <c r="C139" s="18"/>
      <c r="D139" s="18"/>
      <c r="E139" s="18"/>
      <c r="F139" s="18"/>
      <c r="G139" s="18"/>
      <c r="H139" s="279" t="s">
        <v>25</v>
      </c>
      <c r="I139" s="280"/>
      <c r="J139" s="280"/>
      <c r="K139" s="280"/>
      <c r="L139" s="280"/>
      <c r="M139" s="280"/>
      <c r="N139" s="280"/>
      <c r="O139" s="280"/>
      <c r="P139" s="280"/>
      <c r="Q139" s="280"/>
      <c r="R139" s="280"/>
      <c r="S139" s="280"/>
      <c r="T139" s="280"/>
      <c r="U139" s="280"/>
      <c r="V139" s="280"/>
      <c r="W139" s="280"/>
      <c r="X139" s="280"/>
      <c r="Y139" s="280"/>
      <c r="Z139" s="280"/>
      <c r="AA139" s="281" t="str">
        <f ca="1">+IFERROR(
       IF(AD136&lt;=42, STDEVA(OFFSET($L$95,0,0,COUNTIF($L$95:$L$136,"&gt;0"),1)),
            IF(AD136&lt;=84, STDEVA(OFFSET($L$95,0,0,COUNTIF($L$95:$L$136,"&gt;0"),1),OFFSET($Z$95,0,0,COUNTIF($Z$95:$Z$136,"&gt;0"),1)),
                   STDEVA(OFFSET($L$95,0,0,COUNTIF($L$95:$L$136,"&gt;0"),1),OFFSET($Z$95,0,0,COUNTIF($Z$95:$Z$136,"&gt;0"),1),OFFSET($AN$95,0,0,COUNTIF($AN$95:$AN$135,"&gt;0"),1)))
                  ),"-"
   )</f>
        <v>-</v>
      </c>
      <c r="AB139" s="282"/>
      <c r="AC139" s="282"/>
      <c r="AD139" s="282"/>
      <c r="AE139" s="282"/>
      <c r="AF139" s="282"/>
      <c r="AG139" s="282"/>
      <c r="AH139" s="282"/>
      <c r="AI139" s="282"/>
      <c r="AJ139" s="283"/>
      <c r="AK139" s="18"/>
      <c r="AL139" s="18"/>
      <c r="AM139" s="18"/>
      <c r="AN139" s="18"/>
      <c r="AO139" s="18"/>
      <c r="AP139" s="18"/>
      <c r="AQ139" s="18"/>
    </row>
    <row r="140" spans="1:50" ht="24" customHeight="1" x14ac:dyDescent="0.2">
      <c r="A140" s="14"/>
      <c r="B140" s="18"/>
      <c r="C140" s="18"/>
      <c r="D140" s="18"/>
      <c r="E140" s="18"/>
      <c r="F140" s="18"/>
      <c r="G140" s="18"/>
      <c r="H140" s="279" t="s">
        <v>22</v>
      </c>
      <c r="I140" s="280"/>
      <c r="J140" s="280"/>
      <c r="K140" s="280"/>
      <c r="L140" s="280"/>
      <c r="M140" s="280"/>
      <c r="N140" s="280"/>
      <c r="O140" s="280"/>
      <c r="P140" s="280"/>
      <c r="Q140" s="280"/>
      <c r="R140" s="280"/>
      <c r="S140" s="280"/>
      <c r="T140" s="280"/>
      <c r="U140" s="280"/>
      <c r="V140" s="280"/>
      <c r="W140" s="280"/>
      <c r="X140" s="280"/>
      <c r="Y140" s="280"/>
      <c r="Z140" s="280"/>
      <c r="AA140" s="284">
        <f>COUNTIFS($L$95:$O$136,"&lt;"&amp;AM89,$L$95:$O$136,"&gt;0")
+  COUNTIFS($Z$95:$AC$136,"&lt;"&amp;AM89,$Z$95:$AC$136,"&gt;0")
+  COUNTIFS($AN$95:$AQ$135,"&lt;"&amp;AM89,$AN$95:$AQ$135,"&gt;0")</f>
        <v>0</v>
      </c>
      <c r="AB140" s="285"/>
      <c r="AC140" s="285"/>
      <c r="AD140" s="285"/>
      <c r="AE140" s="285"/>
      <c r="AF140" s="285"/>
      <c r="AG140" s="285"/>
      <c r="AH140" s="285"/>
      <c r="AI140" s="285"/>
      <c r="AJ140" s="286"/>
      <c r="AK140" s="18"/>
      <c r="AL140" s="161"/>
      <c r="AM140" s="161"/>
      <c r="AN140" s="161"/>
      <c r="AO140" s="161"/>
      <c r="AP140" s="161"/>
      <c r="AQ140" s="18"/>
    </row>
    <row r="141" spans="1:50" ht="24" customHeight="1" x14ac:dyDescent="0.2">
      <c r="A141" s="14"/>
      <c r="B141" s="18"/>
      <c r="C141" s="18"/>
      <c r="D141" s="18"/>
      <c r="E141" s="18"/>
      <c r="F141" s="18"/>
      <c r="G141" s="18"/>
      <c r="H141" s="279" t="s">
        <v>23</v>
      </c>
      <c r="I141" s="280"/>
      <c r="J141" s="280"/>
      <c r="K141" s="280"/>
      <c r="L141" s="280"/>
      <c r="M141" s="280"/>
      <c r="N141" s="280"/>
      <c r="O141" s="280"/>
      <c r="P141" s="280"/>
      <c r="Q141" s="280"/>
      <c r="R141" s="280"/>
      <c r="S141" s="280"/>
      <c r="T141" s="280"/>
      <c r="U141" s="280"/>
      <c r="V141" s="280"/>
      <c r="W141" s="280"/>
      <c r="X141" s="280"/>
      <c r="Y141" s="280"/>
      <c r="Z141" s="280"/>
      <c r="AA141" s="284">
        <f>COUNTIFS($L$95:$O$136,"&lt;"&amp;AM90,$L$95:$O$136,"&gt;0")
+  COUNTIFS($Z$95:$AC$136,"&lt;"&amp;AM90,$Z$95:$AC$136,"&gt;0")
+  COUNTIFS($AN$95:$AQ$135,"&lt;"&amp;AM90,$AN$95:$AQ$135,"&gt;0")</f>
        <v>0</v>
      </c>
      <c r="AB141" s="285"/>
      <c r="AC141" s="285"/>
      <c r="AD141" s="285"/>
      <c r="AE141" s="285"/>
      <c r="AF141" s="285"/>
      <c r="AG141" s="285"/>
      <c r="AH141" s="285"/>
      <c r="AI141" s="285"/>
      <c r="AJ141" s="286"/>
      <c r="AK141" s="18"/>
      <c r="AL141" s="18"/>
      <c r="AM141" s="18"/>
      <c r="AN141" s="18"/>
      <c r="AO141" s="18"/>
      <c r="AP141" s="18"/>
      <c r="AQ141" s="18"/>
    </row>
    <row r="142" spans="1:50" ht="24" customHeight="1" x14ac:dyDescent="0.2">
      <c r="A142" s="14"/>
      <c r="B142" s="18"/>
      <c r="C142" s="18"/>
      <c r="D142" s="18"/>
      <c r="E142" s="18"/>
      <c r="F142" s="18"/>
      <c r="G142" s="18"/>
      <c r="H142" s="328" t="s">
        <v>128</v>
      </c>
      <c r="I142" s="329"/>
      <c r="J142" s="329"/>
      <c r="K142" s="329"/>
      <c r="L142" s="329"/>
      <c r="M142" s="329"/>
      <c r="N142" s="329"/>
      <c r="O142" s="329"/>
      <c r="P142" s="329"/>
      <c r="Q142" s="329"/>
      <c r="R142" s="329"/>
      <c r="S142" s="329"/>
      <c r="T142" s="329"/>
      <c r="U142" s="329"/>
      <c r="V142" s="329"/>
      <c r="W142" s="329"/>
      <c r="X142" s="329"/>
      <c r="Y142" s="329"/>
      <c r="Z142" s="330"/>
      <c r="AA142" s="331">
        <f>+IF(AD136&lt;50,0,IF(AD136=50,0.379,IF(AD136=80,0.295,0.234)))</f>
        <v>0</v>
      </c>
      <c r="AB142" s="332"/>
      <c r="AC142" s="332"/>
      <c r="AD142" s="332"/>
      <c r="AE142" s="332"/>
      <c r="AF142" s="332"/>
      <c r="AG142" s="332"/>
      <c r="AH142" s="332"/>
      <c r="AI142" s="332"/>
      <c r="AJ142" s="333"/>
      <c r="AK142" s="18"/>
      <c r="AL142" s="18"/>
      <c r="AM142" s="18"/>
      <c r="AN142" s="18"/>
      <c r="AO142" s="18"/>
      <c r="AP142" s="18"/>
      <c r="AQ142" s="18"/>
    </row>
    <row r="143" spans="1:50" ht="24" customHeight="1" x14ac:dyDescent="0.2">
      <c r="A143" s="14"/>
      <c r="B143" s="18"/>
      <c r="C143" s="18"/>
      <c r="D143" s="18"/>
      <c r="E143" s="18"/>
      <c r="F143" s="18"/>
      <c r="G143" s="18"/>
      <c r="H143" s="279" t="s">
        <v>152</v>
      </c>
      <c r="I143" s="280"/>
      <c r="J143" s="280"/>
      <c r="K143" s="280"/>
      <c r="L143" s="280"/>
      <c r="M143" s="280"/>
      <c r="N143" s="280"/>
      <c r="O143" s="280"/>
      <c r="P143" s="280"/>
      <c r="Q143" s="280"/>
      <c r="R143" s="280"/>
      <c r="S143" s="280"/>
      <c r="T143" s="280"/>
      <c r="U143" s="280"/>
      <c r="V143" s="280"/>
      <c r="W143" s="280"/>
      <c r="X143" s="280"/>
      <c r="Y143" s="280"/>
      <c r="Z143" s="280"/>
      <c r="AA143" s="281" t="str">
        <f ca="1">IFERROR(AA142*AA139,"-")</f>
        <v>-</v>
      </c>
      <c r="AB143" s="282"/>
      <c r="AC143" s="282"/>
      <c r="AD143" s="282"/>
      <c r="AE143" s="282"/>
      <c r="AF143" s="282"/>
      <c r="AG143" s="282"/>
      <c r="AH143" s="282"/>
      <c r="AI143" s="282"/>
      <c r="AJ143" s="283"/>
      <c r="AK143" s="18"/>
      <c r="AL143" s="18"/>
      <c r="AM143" s="18"/>
      <c r="AN143" s="18"/>
      <c r="AO143" s="18"/>
      <c r="AP143" s="18"/>
      <c r="AQ143" s="18"/>
    </row>
    <row r="144" spans="1:50" ht="24" customHeight="1" thickBot="1" x14ac:dyDescent="0.25">
      <c r="A144" s="14"/>
      <c r="B144" s="18"/>
      <c r="C144" s="18"/>
      <c r="D144" s="18"/>
      <c r="E144" s="18"/>
      <c r="F144" s="18"/>
      <c r="G144" s="18"/>
      <c r="H144" s="334" t="s">
        <v>26</v>
      </c>
      <c r="I144" s="335"/>
      <c r="J144" s="335"/>
      <c r="K144" s="335"/>
      <c r="L144" s="335"/>
      <c r="M144" s="335"/>
      <c r="N144" s="335"/>
      <c r="O144" s="335"/>
      <c r="P144" s="335"/>
      <c r="Q144" s="335"/>
      <c r="R144" s="335"/>
      <c r="S144" s="335"/>
      <c r="T144" s="335"/>
      <c r="U144" s="335"/>
      <c r="V144" s="335"/>
      <c r="W144" s="335"/>
      <c r="X144" s="335"/>
      <c r="Y144" s="335"/>
      <c r="Z144" s="335"/>
      <c r="AA144" s="336" t="str">
        <f ca="1">IFERROR(AA143+AA138,"-")</f>
        <v>-</v>
      </c>
      <c r="AB144" s="337"/>
      <c r="AC144" s="337"/>
      <c r="AD144" s="337"/>
      <c r="AE144" s="337"/>
      <c r="AF144" s="337"/>
      <c r="AG144" s="337"/>
      <c r="AH144" s="337"/>
      <c r="AI144" s="337"/>
      <c r="AJ144" s="338"/>
      <c r="AK144" s="18"/>
      <c r="AL144" s="18"/>
      <c r="AM144" s="18"/>
      <c r="AN144" s="18"/>
      <c r="AO144" s="18"/>
      <c r="AP144" s="18"/>
      <c r="AQ144" s="18"/>
    </row>
    <row r="145" spans="1:44" ht="27" customHeight="1" x14ac:dyDescent="0.2">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row>
    <row r="146" spans="1:44" ht="17.25" customHeight="1" thickBot="1" x14ac:dyDescent="0.25">
      <c r="B146" s="24"/>
      <c r="C146" s="46" t="s">
        <v>67</v>
      </c>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row>
    <row r="147" spans="1:44" s="9" customFormat="1" ht="30" customHeight="1" x14ac:dyDescent="0.2">
      <c r="A147" s="8"/>
      <c r="B147" s="81"/>
      <c r="C147" s="339" t="s">
        <v>129</v>
      </c>
      <c r="D147" s="340"/>
      <c r="E147" s="340"/>
      <c r="F147" s="340"/>
      <c r="G147" s="340"/>
      <c r="H147" s="340"/>
      <c r="I147" s="340"/>
      <c r="J147" s="340"/>
      <c r="K147" s="340"/>
      <c r="L147" s="340"/>
      <c r="M147" s="340"/>
      <c r="N147" s="340"/>
      <c r="O147" s="340"/>
      <c r="P147" s="340"/>
      <c r="Q147" s="340"/>
      <c r="R147" s="340"/>
      <c r="S147" s="340"/>
      <c r="T147" s="340"/>
      <c r="U147" s="340"/>
      <c r="V147" s="340"/>
      <c r="W147" s="340"/>
      <c r="X147" s="340"/>
      <c r="Y147" s="340"/>
      <c r="Z147" s="340"/>
      <c r="AA147" s="340"/>
      <c r="AB147" s="340"/>
      <c r="AC147" s="340"/>
      <c r="AD147" s="340"/>
      <c r="AE147" s="340"/>
      <c r="AF147" s="340"/>
      <c r="AG147" s="340"/>
      <c r="AH147" s="340"/>
      <c r="AI147" s="340"/>
      <c r="AJ147" s="340"/>
      <c r="AK147" s="340"/>
      <c r="AL147" s="340"/>
      <c r="AM147" s="340"/>
      <c r="AN147" s="340"/>
      <c r="AO147" s="340"/>
      <c r="AP147" s="341"/>
      <c r="AQ147" s="27"/>
      <c r="AR147" s="5"/>
    </row>
    <row r="148" spans="1:44" s="9" customFormat="1" ht="9" customHeight="1" thickBot="1" x14ac:dyDescent="0.25">
      <c r="A148" s="8"/>
      <c r="B148" s="81"/>
      <c r="C148" s="82"/>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83"/>
      <c r="AQ148" s="27"/>
      <c r="AR148" s="5"/>
    </row>
    <row r="149" spans="1:44" s="9" customFormat="1" ht="28.15" customHeight="1" x14ac:dyDescent="0.2">
      <c r="A149" s="8"/>
      <c r="B149" s="81"/>
      <c r="C149" s="84"/>
      <c r="D149" s="342" t="s">
        <v>49</v>
      </c>
      <c r="E149" s="343"/>
      <c r="F149" s="343"/>
      <c r="G149" s="343"/>
      <c r="H149" s="343"/>
      <c r="I149" s="343"/>
      <c r="J149" s="343"/>
      <c r="K149" s="343"/>
      <c r="L149" s="343"/>
      <c r="M149" s="343"/>
      <c r="N149" s="343" t="s">
        <v>50</v>
      </c>
      <c r="O149" s="343"/>
      <c r="P149" s="343"/>
      <c r="Q149" s="343"/>
      <c r="R149" s="343"/>
      <c r="S149" s="343"/>
      <c r="T149" s="343"/>
      <c r="U149" s="343"/>
      <c r="V149" s="343"/>
      <c r="W149" s="343"/>
      <c r="X149" s="343"/>
      <c r="Y149" s="343"/>
      <c r="Z149" s="343"/>
      <c r="AA149" s="343"/>
      <c r="AB149" s="343" t="s">
        <v>38</v>
      </c>
      <c r="AC149" s="343"/>
      <c r="AD149" s="343"/>
      <c r="AE149" s="343"/>
      <c r="AF149" s="343"/>
      <c r="AG149" s="343"/>
      <c r="AH149" s="343"/>
      <c r="AI149" s="343"/>
      <c r="AJ149" s="343"/>
      <c r="AK149" s="343"/>
      <c r="AL149" s="343"/>
      <c r="AM149" s="343"/>
      <c r="AN149" s="343"/>
      <c r="AO149" s="344"/>
      <c r="AP149" s="85"/>
      <c r="AQ149" s="86"/>
      <c r="AR149" s="5"/>
    </row>
    <row r="150" spans="1:44" s="9" customFormat="1" ht="27.75" customHeight="1" thickBot="1" x14ac:dyDescent="0.25">
      <c r="A150" s="8"/>
      <c r="B150" s="81"/>
      <c r="C150" s="84"/>
      <c r="D150" s="436">
        <f>+$AH$30</f>
        <v>0</v>
      </c>
      <c r="E150" s="437"/>
      <c r="F150" s="437"/>
      <c r="G150" s="437"/>
      <c r="H150" s="437"/>
      <c r="I150" s="437"/>
      <c r="J150" s="437"/>
      <c r="K150" s="437"/>
      <c r="L150" s="437"/>
      <c r="M150" s="437"/>
      <c r="N150" s="438" t="str">
        <f ca="1">AA144</f>
        <v>-</v>
      </c>
      <c r="O150" s="438"/>
      <c r="P150" s="438"/>
      <c r="Q150" s="438"/>
      <c r="R150" s="438"/>
      <c r="S150" s="438"/>
      <c r="T150" s="438"/>
      <c r="U150" s="438"/>
      <c r="V150" s="438"/>
      <c r="W150" s="438"/>
      <c r="X150" s="438"/>
      <c r="Y150" s="438"/>
      <c r="Z150" s="438"/>
      <c r="AA150" s="438"/>
      <c r="AB150" s="439" t="str">
        <f ca="1">+IF(N150&lt;D150,"NO CONFORME","CONFORME")</f>
        <v>CONFORME</v>
      </c>
      <c r="AC150" s="439"/>
      <c r="AD150" s="439"/>
      <c r="AE150" s="439"/>
      <c r="AF150" s="439"/>
      <c r="AG150" s="439"/>
      <c r="AH150" s="439"/>
      <c r="AI150" s="439"/>
      <c r="AJ150" s="439"/>
      <c r="AK150" s="439"/>
      <c r="AL150" s="439"/>
      <c r="AM150" s="439"/>
      <c r="AN150" s="439"/>
      <c r="AO150" s="440"/>
      <c r="AP150" s="85"/>
      <c r="AQ150" s="86"/>
      <c r="AR150" s="5"/>
    </row>
    <row r="151" spans="1:44" s="9" customFormat="1" ht="9" customHeight="1" thickBot="1" x14ac:dyDescent="0.25">
      <c r="A151" s="8"/>
      <c r="B151" s="81"/>
      <c r="C151" s="87"/>
      <c r="D151" s="88"/>
      <c r="E151" s="88"/>
      <c r="F151" s="88"/>
      <c r="G151" s="88"/>
      <c r="H151" s="88"/>
      <c r="I151" s="88"/>
      <c r="J151" s="88"/>
      <c r="K151" s="88"/>
      <c r="L151" s="88"/>
      <c r="M151" s="88"/>
      <c r="N151" s="89"/>
      <c r="O151" s="89"/>
      <c r="P151" s="89"/>
      <c r="Q151" s="89"/>
      <c r="R151" s="89"/>
      <c r="S151" s="89"/>
      <c r="T151" s="89"/>
      <c r="U151" s="89"/>
      <c r="V151" s="89"/>
      <c r="W151" s="89"/>
      <c r="X151" s="89"/>
      <c r="Y151" s="89"/>
      <c r="Z151" s="89"/>
      <c r="AA151" s="89"/>
      <c r="AB151" s="90"/>
      <c r="AC151" s="90"/>
      <c r="AD151" s="90"/>
      <c r="AE151" s="90"/>
      <c r="AF151" s="90"/>
      <c r="AG151" s="90"/>
      <c r="AH151" s="90"/>
      <c r="AI151" s="90"/>
      <c r="AJ151" s="90"/>
      <c r="AK151" s="90"/>
      <c r="AL151" s="90"/>
      <c r="AM151" s="90"/>
      <c r="AN151" s="90"/>
      <c r="AO151" s="90"/>
      <c r="AP151" s="91"/>
      <c r="AQ151" s="27"/>
      <c r="AR151" s="5"/>
    </row>
    <row r="152" spans="1:44" s="9" customFormat="1" ht="9" customHeight="1" thickBot="1" x14ac:dyDescent="0.25">
      <c r="A152" s="8"/>
      <c r="B152" s="81"/>
      <c r="C152" s="92"/>
      <c r="D152" s="93"/>
      <c r="E152" s="93"/>
      <c r="F152" s="93"/>
      <c r="G152" s="93"/>
      <c r="H152" s="93"/>
      <c r="I152" s="93"/>
      <c r="J152" s="93"/>
      <c r="K152" s="93"/>
      <c r="L152" s="93"/>
      <c r="M152" s="93"/>
      <c r="N152" s="94"/>
      <c r="O152" s="94"/>
      <c r="P152" s="94"/>
      <c r="Q152" s="94"/>
      <c r="R152" s="94"/>
      <c r="S152" s="94"/>
      <c r="T152" s="94"/>
      <c r="U152" s="94"/>
      <c r="V152" s="94"/>
      <c r="W152" s="94"/>
      <c r="X152" s="94"/>
      <c r="Y152" s="94"/>
      <c r="Z152" s="94"/>
      <c r="AA152" s="94"/>
      <c r="AB152" s="95"/>
      <c r="AC152" s="95"/>
      <c r="AD152" s="95"/>
      <c r="AE152" s="95"/>
      <c r="AF152" s="95"/>
      <c r="AG152" s="95"/>
      <c r="AH152" s="95"/>
      <c r="AI152" s="95"/>
      <c r="AJ152" s="95"/>
      <c r="AK152" s="95"/>
      <c r="AL152" s="95"/>
      <c r="AM152" s="95"/>
      <c r="AN152" s="95"/>
      <c r="AO152" s="95"/>
      <c r="AP152" s="96"/>
      <c r="AQ152" s="27"/>
      <c r="AR152" s="5"/>
    </row>
    <row r="153" spans="1:44" s="9" customFormat="1" ht="30.75" customHeight="1" x14ac:dyDescent="0.2">
      <c r="A153" s="8"/>
      <c r="B153" s="81"/>
      <c r="C153" s="431" t="s">
        <v>130</v>
      </c>
      <c r="D153" s="432"/>
      <c r="E153" s="432"/>
      <c r="F153" s="432"/>
      <c r="G153" s="432"/>
      <c r="H153" s="432"/>
      <c r="I153" s="432"/>
      <c r="J153" s="432"/>
      <c r="K153" s="432"/>
      <c r="L153" s="432"/>
      <c r="M153" s="432"/>
      <c r="N153" s="432"/>
      <c r="O153" s="432"/>
      <c r="P153" s="432"/>
      <c r="Q153" s="432"/>
      <c r="R153" s="432"/>
      <c r="S153" s="432"/>
      <c r="T153" s="432"/>
      <c r="U153" s="432"/>
      <c r="V153" s="432"/>
      <c r="W153" s="432"/>
      <c r="X153" s="432"/>
      <c r="Y153" s="432"/>
      <c r="Z153" s="432"/>
      <c r="AA153" s="432"/>
      <c r="AB153" s="432"/>
      <c r="AC153" s="432"/>
      <c r="AD153" s="432"/>
      <c r="AE153" s="432"/>
      <c r="AF153" s="432"/>
      <c r="AG153" s="432"/>
      <c r="AH153" s="432"/>
      <c r="AI153" s="432"/>
      <c r="AJ153" s="432"/>
      <c r="AK153" s="432"/>
      <c r="AL153" s="432"/>
      <c r="AM153" s="432"/>
      <c r="AN153" s="432"/>
      <c r="AO153" s="432"/>
      <c r="AP153" s="433"/>
      <c r="AQ153" s="27"/>
      <c r="AR153" s="5"/>
    </row>
    <row r="154" spans="1:44" s="9" customFormat="1" ht="24.75" customHeight="1" thickBot="1" x14ac:dyDescent="0.25">
      <c r="A154" s="8"/>
      <c r="B154" s="81"/>
      <c r="C154" s="97"/>
      <c r="D154" s="98"/>
      <c r="E154" s="441" t="s">
        <v>131</v>
      </c>
      <c r="F154" s="441"/>
      <c r="G154" s="441"/>
      <c r="H154" s="441"/>
      <c r="I154" s="441"/>
      <c r="J154" s="441"/>
      <c r="K154" s="441"/>
      <c r="L154" s="441"/>
      <c r="M154" s="441"/>
      <c r="N154" s="441"/>
      <c r="O154" s="441"/>
      <c r="P154" s="441"/>
      <c r="Q154" s="441"/>
      <c r="R154" s="441"/>
      <c r="S154" s="441"/>
      <c r="T154" s="441"/>
      <c r="U154" s="441"/>
      <c r="V154" s="441"/>
      <c r="W154" s="441"/>
      <c r="X154" s="441"/>
      <c r="Y154" s="441"/>
      <c r="Z154" s="441"/>
      <c r="AA154" s="441"/>
      <c r="AB154" s="442">
        <f>IF(AD136&lt;50,0,IF(AD136=50,3,IF(AD136=80,5,7)))</f>
        <v>0</v>
      </c>
      <c r="AC154" s="442"/>
      <c r="AD154" s="98"/>
      <c r="AE154" s="98"/>
      <c r="AF154" s="98"/>
      <c r="AG154" s="98"/>
      <c r="AH154" s="98"/>
      <c r="AI154" s="98"/>
      <c r="AJ154" s="98"/>
      <c r="AK154" s="98"/>
      <c r="AL154" s="98"/>
      <c r="AM154" s="98"/>
      <c r="AN154" s="98"/>
      <c r="AO154" s="98"/>
      <c r="AP154" s="99"/>
      <c r="AQ154" s="27"/>
      <c r="AR154" s="5"/>
    </row>
    <row r="155" spans="1:44" s="9" customFormat="1" ht="17.25" customHeight="1" x14ac:dyDescent="0.2">
      <c r="A155" s="8"/>
      <c r="B155" s="81"/>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5"/>
    </row>
    <row r="156" spans="1:44" s="9" customFormat="1" ht="9" customHeight="1" thickBot="1" x14ac:dyDescent="0.25">
      <c r="A156" s="8"/>
      <c r="B156" s="81"/>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5"/>
    </row>
    <row r="157" spans="1:44" s="9" customFormat="1" ht="27.75" customHeight="1" x14ac:dyDescent="0.2">
      <c r="A157" s="8"/>
      <c r="B157" s="81"/>
      <c r="C157" s="431" t="s">
        <v>132</v>
      </c>
      <c r="D157" s="432"/>
      <c r="E157" s="432"/>
      <c r="F157" s="432"/>
      <c r="G157" s="432"/>
      <c r="H157" s="432"/>
      <c r="I157" s="432"/>
      <c r="J157" s="432"/>
      <c r="K157" s="432"/>
      <c r="L157" s="432"/>
      <c r="M157" s="432"/>
      <c r="N157" s="432"/>
      <c r="O157" s="432"/>
      <c r="P157" s="432"/>
      <c r="Q157" s="432"/>
      <c r="R157" s="432"/>
      <c r="S157" s="432"/>
      <c r="T157" s="432"/>
      <c r="U157" s="432"/>
      <c r="V157" s="432"/>
      <c r="W157" s="432"/>
      <c r="X157" s="432"/>
      <c r="Y157" s="432"/>
      <c r="Z157" s="432"/>
      <c r="AA157" s="432"/>
      <c r="AB157" s="432"/>
      <c r="AC157" s="432"/>
      <c r="AD157" s="432"/>
      <c r="AE157" s="432"/>
      <c r="AF157" s="432"/>
      <c r="AG157" s="432"/>
      <c r="AH157" s="432"/>
      <c r="AI157" s="432"/>
      <c r="AJ157" s="432"/>
      <c r="AK157" s="432"/>
      <c r="AL157" s="432"/>
      <c r="AM157" s="432"/>
      <c r="AN157" s="432"/>
      <c r="AO157" s="432"/>
      <c r="AP157" s="433"/>
      <c r="AQ157" s="27"/>
      <c r="AR157" s="5"/>
    </row>
    <row r="158" spans="1:44" s="9" customFormat="1" ht="24.75" customHeight="1" thickBot="1" x14ac:dyDescent="0.25">
      <c r="A158" s="8"/>
      <c r="B158" s="81"/>
      <c r="C158" s="100"/>
      <c r="D158" s="101"/>
      <c r="E158" s="101"/>
      <c r="F158" s="443" t="s">
        <v>133</v>
      </c>
      <c r="G158" s="443"/>
      <c r="H158" s="443"/>
      <c r="I158" s="443"/>
      <c r="J158" s="443"/>
      <c r="K158" s="443"/>
      <c r="L158" s="443"/>
      <c r="M158" s="443"/>
      <c r="N158" s="443"/>
      <c r="O158" s="443"/>
      <c r="P158" s="443"/>
      <c r="Q158" s="443"/>
      <c r="R158" s="443"/>
      <c r="S158" s="443"/>
      <c r="T158" s="443"/>
      <c r="U158" s="443"/>
      <c r="V158" s="443"/>
      <c r="W158" s="443"/>
      <c r="X158" s="443"/>
      <c r="Y158" s="443"/>
      <c r="Z158" s="443"/>
      <c r="AA158" s="443"/>
      <c r="AB158" s="443"/>
      <c r="AC158" s="443"/>
      <c r="AD158" s="102"/>
      <c r="AE158" s="102"/>
      <c r="AF158" s="102"/>
      <c r="AG158" s="103"/>
      <c r="AH158" s="103"/>
      <c r="AI158" s="103"/>
      <c r="AJ158" s="103"/>
      <c r="AK158" s="103"/>
      <c r="AL158" s="103"/>
      <c r="AM158" s="103"/>
      <c r="AN158" s="103"/>
      <c r="AO158" s="103"/>
      <c r="AP158" s="104"/>
      <c r="AQ158" s="27"/>
      <c r="AR158" s="5"/>
    </row>
    <row r="159" spans="1:44" s="9" customFormat="1" ht="63.75" customHeight="1" x14ac:dyDescent="0.2">
      <c r="A159" s="8"/>
      <c r="B159" s="81"/>
      <c r="C159" s="105"/>
      <c r="D159" s="103"/>
      <c r="E159" s="103"/>
      <c r="F159" s="342" t="s">
        <v>151</v>
      </c>
      <c r="G159" s="343"/>
      <c r="H159" s="343"/>
      <c r="I159" s="343"/>
      <c r="J159" s="343"/>
      <c r="K159" s="343"/>
      <c r="L159" s="343"/>
      <c r="M159" s="343" t="s">
        <v>134</v>
      </c>
      <c r="N159" s="343"/>
      <c r="O159" s="343"/>
      <c r="P159" s="343"/>
      <c r="Q159" s="343"/>
      <c r="R159" s="343"/>
      <c r="S159" s="343"/>
      <c r="T159" s="343"/>
      <c r="U159" s="343"/>
      <c r="V159" s="343"/>
      <c r="W159" s="343"/>
      <c r="X159" s="343"/>
      <c r="Y159" s="343" t="s">
        <v>135</v>
      </c>
      <c r="Z159" s="343"/>
      <c r="AA159" s="343"/>
      <c r="AB159" s="343"/>
      <c r="AC159" s="343"/>
      <c r="AD159" s="343"/>
      <c r="AE159" s="343"/>
      <c r="AF159" s="343"/>
      <c r="AG159" s="343" t="s">
        <v>51</v>
      </c>
      <c r="AH159" s="343"/>
      <c r="AI159" s="343"/>
      <c r="AJ159" s="343"/>
      <c r="AK159" s="343"/>
      <c r="AL159" s="343"/>
      <c r="AM159" s="344"/>
      <c r="AN159" s="18"/>
      <c r="AO159" s="101"/>
      <c r="AP159" s="106"/>
      <c r="AQ159" s="107"/>
      <c r="AR159" s="5"/>
    </row>
    <row r="160" spans="1:44" s="9" customFormat="1" ht="19.5" customHeight="1" x14ac:dyDescent="0.2">
      <c r="A160" s="8"/>
      <c r="B160" s="81"/>
      <c r="C160" s="108"/>
      <c r="D160" s="109"/>
      <c r="E160" s="109"/>
      <c r="F160" s="444">
        <f>+$AH$30</f>
        <v>0</v>
      </c>
      <c r="G160" s="445"/>
      <c r="H160" s="445"/>
      <c r="I160" s="445"/>
      <c r="J160" s="445"/>
      <c r="K160" s="445"/>
      <c r="L160" s="445"/>
      <c r="M160" s="447" t="s">
        <v>19</v>
      </c>
      <c r="N160" s="447"/>
      <c r="O160" s="447"/>
      <c r="P160" s="447"/>
      <c r="Q160" s="447"/>
      <c r="R160" s="447"/>
      <c r="S160" s="448">
        <f>+AA140</f>
        <v>0</v>
      </c>
      <c r="T160" s="449"/>
      <c r="U160" s="449"/>
      <c r="V160" s="449"/>
      <c r="W160" s="449"/>
      <c r="X160" s="449"/>
      <c r="Y160" s="450">
        <f>AB154</f>
        <v>0</v>
      </c>
      <c r="Z160" s="450"/>
      <c r="AA160" s="450"/>
      <c r="AB160" s="450"/>
      <c r="AC160" s="450"/>
      <c r="AD160" s="450"/>
      <c r="AE160" s="450"/>
      <c r="AF160" s="450"/>
      <c r="AG160" s="315" t="str">
        <f>IF(SUM(S160:AF161)=0,"CONFORME",IF(OR(S160&gt;Y160,S161&gt;Y161),"NO CONFORME","CONFORME"))</f>
        <v>CONFORME</v>
      </c>
      <c r="AH160" s="315"/>
      <c r="AI160" s="315"/>
      <c r="AJ160" s="315"/>
      <c r="AK160" s="315"/>
      <c r="AL160" s="315"/>
      <c r="AM160" s="316"/>
      <c r="AN160" s="18"/>
      <c r="AO160" s="27"/>
      <c r="AP160" s="83"/>
      <c r="AQ160" s="27"/>
      <c r="AR160" s="5"/>
    </row>
    <row r="161" spans="1:50" s="9" customFormat="1" ht="19.5" customHeight="1" thickBot="1" x14ac:dyDescent="0.25">
      <c r="A161" s="8"/>
      <c r="B161" s="81"/>
      <c r="C161" s="108"/>
      <c r="D161" s="109"/>
      <c r="E161" s="109"/>
      <c r="F161" s="446"/>
      <c r="G161" s="439"/>
      <c r="H161" s="439"/>
      <c r="I161" s="439"/>
      <c r="J161" s="439"/>
      <c r="K161" s="439"/>
      <c r="L161" s="439"/>
      <c r="M161" s="437" t="s">
        <v>20</v>
      </c>
      <c r="N161" s="437"/>
      <c r="O161" s="437"/>
      <c r="P161" s="437"/>
      <c r="Q161" s="437"/>
      <c r="R161" s="437"/>
      <c r="S161" s="451">
        <f>+AA141</f>
        <v>0</v>
      </c>
      <c r="T161" s="452"/>
      <c r="U161" s="452"/>
      <c r="V161" s="452"/>
      <c r="W161" s="452"/>
      <c r="X161" s="452"/>
      <c r="Y161" s="319">
        <v>0</v>
      </c>
      <c r="Z161" s="319"/>
      <c r="AA161" s="319"/>
      <c r="AB161" s="319"/>
      <c r="AC161" s="319"/>
      <c r="AD161" s="319"/>
      <c r="AE161" s="319"/>
      <c r="AF161" s="319"/>
      <c r="AG161" s="317"/>
      <c r="AH161" s="317"/>
      <c r="AI161" s="317"/>
      <c r="AJ161" s="317"/>
      <c r="AK161" s="317"/>
      <c r="AL161" s="317"/>
      <c r="AM161" s="318"/>
      <c r="AN161" s="18"/>
      <c r="AO161" s="148"/>
      <c r="AP161" s="83"/>
      <c r="AQ161" s="27"/>
      <c r="AR161" s="5"/>
    </row>
    <row r="162" spans="1:50" s="9" customFormat="1" ht="17.25" customHeight="1" thickBot="1" x14ac:dyDescent="0.25">
      <c r="A162" s="8"/>
      <c r="B162" s="81"/>
      <c r="C162" s="110"/>
      <c r="D162" s="111"/>
      <c r="E162" s="111"/>
      <c r="F162" s="111"/>
      <c r="G162" s="90"/>
      <c r="H162" s="90"/>
      <c r="I162" s="90"/>
      <c r="J162" s="90"/>
      <c r="K162" s="90"/>
      <c r="L162" s="90"/>
      <c r="M162" s="90"/>
      <c r="N162" s="88"/>
      <c r="O162" s="88"/>
      <c r="P162" s="88"/>
      <c r="Q162" s="88"/>
      <c r="R162" s="88"/>
      <c r="S162" s="88"/>
      <c r="T162" s="112"/>
      <c r="U162" s="113"/>
      <c r="V162" s="113"/>
      <c r="W162" s="113"/>
      <c r="X162" s="113"/>
      <c r="Y162" s="113"/>
      <c r="Z162" s="114"/>
      <c r="AA162" s="114"/>
      <c r="AB162" s="114"/>
      <c r="AC162" s="114"/>
      <c r="AD162" s="114"/>
      <c r="AE162" s="114"/>
      <c r="AF162" s="114"/>
      <c r="AG162" s="114"/>
      <c r="AH162" s="115"/>
      <c r="AI162" s="115"/>
      <c r="AJ162" s="115"/>
      <c r="AK162" s="115"/>
      <c r="AL162" s="115"/>
      <c r="AM162" s="115"/>
      <c r="AN162" s="115"/>
      <c r="AO162" s="116"/>
      <c r="AP162" s="117"/>
      <c r="AQ162" s="27"/>
      <c r="AR162" s="5"/>
    </row>
    <row r="163" spans="1:50" s="9" customFormat="1" ht="17.25" customHeight="1" thickBot="1" x14ac:dyDescent="0.25">
      <c r="A163" s="8"/>
      <c r="B163" s="81"/>
      <c r="C163" s="118"/>
      <c r="D163" s="118"/>
      <c r="E163" s="118"/>
      <c r="F163" s="118"/>
      <c r="G163" s="95"/>
      <c r="H163" s="95"/>
      <c r="I163" s="95"/>
      <c r="J163" s="95"/>
      <c r="K163" s="95"/>
      <c r="L163" s="95"/>
      <c r="M163" s="95"/>
      <c r="N163" s="93"/>
      <c r="O163" s="93"/>
      <c r="P163" s="93"/>
      <c r="Q163" s="93"/>
      <c r="R163" s="93"/>
      <c r="S163" s="93"/>
      <c r="T163" s="93"/>
      <c r="U163" s="93"/>
      <c r="V163" s="93"/>
      <c r="W163" s="93"/>
      <c r="X163" s="93"/>
      <c r="Y163" s="93"/>
      <c r="Z163" s="119"/>
      <c r="AA163" s="119"/>
      <c r="AB163" s="119"/>
      <c r="AC163" s="119"/>
      <c r="AD163" s="119"/>
      <c r="AE163" s="119"/>
      <c r="AF163" s="119"/>
      <c r="AG163" s="119"/>
      <c r="AH163" s="120"/>
      <c r="AI163" s="120"/>
      <c r="AJ163" s="120"/>
      <c r="AK163" s="120"/>
      <c r="AL163" s="120"/>
      <c r="AM163" s="120"/>
      <c r="AN163" s="120"/>
      <c r="AO163" s="27"/>
      <c r="AP163" s="27"/>
      <c r="AQ163" s="27"/>
      <c r="AR163" s="5"/>
    </row>
    <row r="164" spans="1:50" s="9" customFormat="1" ht="40.5" customHeight="1" x14ac:dyDescent="0.2">
      <c r="A164" s="8"/>
      <c r="B164" s="81"/>
      <c r="C164" s="431" t="s">
        <v>136</v>
      </c>
      <c r="D164" s="432"/>
      <c r="E164" s="432"/>
      <c r="F164" s="432"/>
      <c r="G164" s="432"/>
      <c r="H164" s="432"/>
      <c r="I164" s="432"/>
      <c r="J164" s="432"/>
      <c r="K164" s="432"/>
      <c r="L164" s="432"/>
      <c r="M164" s="432"/>
      <c r="N164" s="432"/>
      <c r="O164" s="432"/>
      <c r="P164" s="432"/>
      <c r="Q164" s="432"/>
      <c r="R164" s="432"/>
      <c r="S164" s="432"/>
      <c r="T164" s="432"/>
      <c r="U164" s="432"/>
      <c r="V164" s="432"/>
      <c r="W164" s="432"/>
      <c r="X164" s="432"/>
      <c r="Y164" s="432"/>
      <c r="Z164" s="432"/>
      <c r="AA164" s="432"/>
      <c r="AB164" s="432"/>
      <c r="AC164" s="432"/>
      <c r="AD164" s="432"/>
      <c r="AE164" s="432"/>
      <c r="AF164" s="432"/>
      <c r="AG164" s="432"/>
      <c r="AH164" s="432"/>
      <c r="AI164" s="432"/>
      <c r="AJ164" s="432"/>
      <c r="AK164" s="432"/>
      <c r="AL164" s="432"/>
      <c r="AM164" s="432"/>
      <c r="AN164" s="432"/>
      <c r="AO164" s="432"/>
      <c r="AP164" s="433"/>
      <c r="AQ164" s="27"/>
      <c r="AR164" s="5"/>
    </row>
    <row r="165" spans="1:50" s="9" customFormat="1" ht="12" customHeight="1" thickBot="1" x14ac:dyDescent="0.25">
      <c r="A165" s="8"/>
      <c r="B165" s="81"/>
      <c r="C165" s="108"/>
      <c r="D165" s="109"/>
      <c r="E165" s="109"/>
      <c r="F165" s="109"/>
      <c r="G165" s="121"/>
      <c r="H165" s="121"/>
      <c r="I165" s="121"/>
      <c r="J165" s="121"/>
      <c r="K165" s="121"/>
      <c r="L165" s="121"/>
      <c r="M165" s="121"/>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3"/>
      <c r="AI165" s="123"/>
      <c r="AJ165" s="123"/>
      <c r="AK165" s="123"/>
      <c r="AL165" s="123"/>
      <c r="AM165" s="123"/>
      <c r="AN165" s="123"/>
      <c r="AO165" s="27"/>
      <c r="AP165" s="83"/>
      <c r="AQ165" s="27"/>
      <c r="AR165" s="5"/>
    </row>
    <row r="166" spans="1:50" s="9" customFormat="1" ht="17.25" customHeight="1" thickBot="1" x14ac:dyDescent="0.25">
      <c r="A166" s="8"/>
      <c r="B166" s="81"/>
      <c r="C166" s="108"/>
      <c r="D166" s="124"/>
      <c r="E166" s="124"/>
      <c r="F166" s="124"/>
      <c r="G166" s="124"/>
      <c r="H166" s="124"/>
      <c r="I166" s="124"/>
      <c r="J166" s="124"/>
      <c r="K166" s="124"/>
      <c r="L166" s="124"/>
      <c r="M166" s="124"/>
      <c r="N166" s="124"/>
      <c r="O166" s="124"/>
      <c r="P166" s="124"/>
      <c r="Q166" s="434" t="s">
        <v>1</v>
      </c>
      <c r="R166" s="321"/>
      <c r="S166" s="435"/>
      <c r="T166" s="320" t="s">
        <v>2</v>
      </c>
      <c r="U166" s="321"/>
      <c r="V166" s="435"/>
      <c r="W166" s="320" t="s">
        <v>5</v>
      </c>
      <c r="X166" s="321"/>
      <c r="Y166" s="321"/>
      <c r="Z166" s="321"/>
      <c r="AA166" s="321"/>
      <c r="AB166" s="321"/>
      <c r="AC166" s="321"/>
      <c r="AD166" s="321"/>
      <c r="AE166" s="321"/>
      <c r="AF166" s="321"/>
      <c r="AG166" s="321"/>
      <c r="AH166" s="321"/>
      <c r="AI166" s="321"/>
      <c r="AJ166" s="321"/>
      <c r="AK166" s="321"/>
      <c r="AL166" s="321"/>
      <c r="AM166" s="321"/>
      <c r="AN166" s="321"/>
      <c r="AO166" s="322"/>
      <c r="AP166" s="83"/>
      <c r="AQ166" s="27"/>
      <c r="AR166" s="5"/>
    </row>
    <row r="167" spans="1:50" s="9" customFormat="1" ht="28.5" customHeight="1" x14ac:dyDescent="0.2">
      <c r="A167" s="8"/>
      <c r="B167" s="81"/>
      <c r="C167" s="108"/>
      <c r="D167" s="323" t="s">
        <v>10</v>
      </c>
      <c r="E167" s="324"/>
      <c r="F167" s="324"/>
      <c r="G167" s="324"/>
      <c r="H167" s="324"/>
      <c r="I167" s="324"/>
      <c r="J167" s="324"/>
      <c r="K167" s="324"/>
      <c r="L167" s="324"/>
      <c r="M167" s="324"/>
      <c r="N167" s="324"/>
      <c r="O167" s="324"/>
      <c r="P167" s="324"/>
      <c r="Q167" s="463"/>
      <c r="R167" s="464"/>
      <c r="S167" s="464"/>
      <c r="T167" s="464"/>
      <c r="U167" s="464"/>
      <c r="V167" s="464"/>
      <c r="W167" s="325"/>
      <c r="X167" s="326"/>
      <c r="Y167" s="326"/>
      <c r="Z167" s="326"/>
      <c r="AA167" s="326"/>
      <c r="AB167" s="326"/>
      <c r="AC167" s="326"/>
      <c r="AD167" s="326"/>
      <c r="AE167" s="326"/>
      <c r="AF167" s="326"/>
      <c r="AG167" s="326"/>
      <c r="AH167" s="326"/>
      <c r="AI167" s="326"/>
      <c r="AJ167" s="326"/>
      <c r="AK167" s="326"/>
      <c r="AL167" s="326"/>
      <c r="AM167" s="326"/>
      <c r="AN167" s="326"/>
      <c r="AO167" s="327"/>
      <c r="AP167" s="83"/>
      <c r="AQ167" s="27"/>
      <c r="AR167" s="5"/>
    </row>
    <row r="168" spans="1:50" s="9" customFormat="1" ht="28.5" customHeight="1" x14ac:dyDescent="0.2">
      <c r="A168" s="8"/>
      <c r="B168" s="81"/>
      <c r="C168" s="108"/>
      <c r="D168" s="509" t="s">
        <v>11</v>
      </c>
      <c r="E168" s="510"/>
      <c r="F168" s="510"/>
      <c r="G168" s="510"/>
      <c r="H168" s="510"/>
      <c r="I168" s="510"/>
      <c r="J168" s="510"/>
      <c r="K168" s="510"/>
      <c r="L168" s="510"/>
      <c r="M168" s="510"/>
      <c r="N168" s="510"/>
      <c r="O168" s="510"/>
      <c r="P168" s="510"/>
      <c r="Q168" s="453"/>
      <c r="R168" s="454"/>
      <c r="S168" s="454"/>
      <c r="T168" s="454"/>
      <c r="U168" s="454"/>
      <c r="V168" s="454"/>
      <c r="W168" s="459"/>
      <c r="X168" s="460"/>
      <c r="Y168" s="460"/>
      <c r="Z168" s="460"/>
      <c r="AA168" s="460"/>
      <c r="AB168" s="460"/>
      <c r="AC168" s="460"/>
      <c r="AD168" s="460"/>
      <c r="AE168" s="460"/>
      <c r="AF168" s="460"/>
      <c r="AG168" s="460"/>
      <c r="AH168" s="460"/>
      <c r="AI168" s="460"/>
      <c r="AJ168" s="460"/>
      <c r="AK168" s="460"/>
      <c r="AL168" s="460"/>
      <c r="AM168" s="460"/>
      <c r="AN168" s="460"/>
      <c r="AO168" s="461"/>
      <c r="AP168" s="83"/>
      <c r="AQ168" s="27"/>
      <c r="AR168" s="5"/>
    </row>
    <row r="169" spans="1:50" s="9" customFormat="1" ht="60.75" customHeight="1" thickBot="1" x14ac:dyDescent="0.25">
      <c r="A169" s="8"/>
      <c r="B169" s="81"/>
      <c r="C169" s="108"/>
      <c r="D169" s="455" t="s">
        <v>137</v>
      </c>
      <c r="E169" s="456"/>
      <c r="F169" s="456"/>
      <c r="G169" s="456"/>
      <c r="H169" s="456"/>
      <c r="I169" s="456"/>
      <c r="J169" s="456"/>
      <c r="K169" s="456"/>
      <c r="L169" s="456"/>
      <c r="M169" s="456"/>
      <c r="N169" s="456"/>
      <c r="O169" s="456"/>
      <c r="P169" s="456"/>
      <c r="Q169" s="457"/>
      <c r="R169" s="458"/>
      <c r="S169" s="458"/>
      <c r="T169" s="458"/>
      <c r="U169" s="458"/>
      <c r="V169" s="458"/>
      <c r="W169" s="462"/>
      <c r="X169" s="380"/>
      <c r="Y169" s="380"/>
      <c r="Z169" s="380"/>
      <c r="AA169" s="380"/>
      <c r="AB169" s="380"/>
      <c r="AC169" s="380"/>
      <c r="AD169" s="380"/>
      <c r="AE169" s="380"/>
      <c r="AF169" s="380"/>
      <c r="AG169" s="380"/>
      <c r="AH169" s="380"/>
      <c r="AI169" s="380"/>
      <c r="AJ169" s="380"/>
      <c r="AK169" s="380"/>
      <c r="AL169" s="380"/>
      <c r="AM169" s="380"/>
      <c r="AN169" s="380"/>
      <c r="AO169" s="381"/>
      <c r="AP169" s="83"/>
      <c r="AQ169" s="27"/>
      <c r="AR169" s="5"/>
    </row>
    <row r="170" spans="1:50" ht="9" customHeight="1" thickBot="1" x14ac:dyDescent="0.25">
      <c r="B170" s="24"/>
      <c r="C170" s="110"/>
      <c r="D170" s="125"/>
      <c r="E170" s="125"/>
      <c r="F170" s="125"/>
      <c r="G170" s="125"/>
      <c r="H170" s="125"/>
      <c r="I170" s="125"/>
      <c r="J170" s="125"/>
      <c r="K170" s="125"/>
      <c r="L170" s="125"/>
      <c r="M170" s="125"/>
      <c r="N170" s="125"/>
      <c r="O170" s="125"/>
      <c r="P170" s="125"/>
      <c r="Q170" s="126"/>
      <c r="R170" s="126"/>
      <c r="S170" s="126"/>
      <c r="T170" s="126"/>
      <c r="U170" s="126"/>
      <c r="V170" s="126"/>
      <c r="W170" s="127"/>
      <c r="X170" s="127"/>
      <c r="Y170" s="127"/>
      <c r="Z170" s="127"/>
      <c r="AA170" s="127"/>
      <c r="AB170" s="127"/>
      <c r="AC170" s="127"/>
      <c r="AD170" s="127"/>
      <c r="AE170" s="127"/>
      <c r="AF170" s="127"/>
      <c r="AG170" s="127"/>
      <c r="AH170" s="127"/>
      <c r="AI170" s="127"/>
      <c r="AJ170" s="127"/>
      <c r="AK170" s="127"/>
      <c r="AL170" s="127"/>
      <c r="AM170" s="127"/>
      <c r="AN170" s="127"/>
      <c r="AO170" s="127"/>
      <c r="AP170" s="117"/>
      <c r="AQ170" s="24"/>
      <c r="AS170" s="549"/>
      <c r="AT170" s="550"/>
      <c r="AU170" s="550"/>
      <c r="AV170" s="550"/>
      <c r="AW170" s="550"/>
      <c r="AX170" s="550"/>
    </row>
    <row r="171" spans="1:50" ht="89.25" customHeight="1" x14ac:dyDescent="0.2">
      <c r="B171" s="24"/>
      <c r="C171" s="253" t="s">
        <v>138</v>
      </c>
      <c r="D171" s="254"/>
      <c r="E171" s="254"/>
      <c r="F171" s="254"/>
      <c r="G171" s="254"/>
      <c r="H171" s="254"/>
      <c r="I171" s="254"/>
      <c r="J171" s="254"/>
      <c r="K171" s="254"/>
      <c r="L171" s="254"/>
      <c r="M171" s="254"/>
      <c r="N171" s="254"/>
      <c r="O171" s="254"/>
      <c r="P171" s="254"/>
      <c r="Q171" s="254"/>
      <c r="R171" s="254"/>
      <c r="S171" s="254"/>
      <c r="T171" s="254"/>
      <c r="U171" s="254"/>
      <c r="V171" s="254"/>
      <c r="W171" s="254"/>
      <c r="X171" s="254"/>
      <c r="Y171" s="254"/>
      <c r="Z171" s="254"/>
      <c r="AA171" s="254"/>
      <c r="AB171" s="254"/>
      <c r="AC171" s="254"/>
      <c r="AD171" s="254"/>
      <c r="AE171" s="254"/>
      <c r="AF171" s="254"/>
      <c r="AG171" s="254"/>
      <c r="AH171" s="254"/>
      <c r="AI171" s="254"/>
      <c r="AJ171" s="254"/>
      <c r="AK171" s="254"/>
      <c r="AL171" s="254"/>
      <c r="AM171" s="254"/>
      <c r="AN171" s="254"/>
      <c r="AO171" s="254"/>
      <c r="AP171" s="255"/>
      <c r="AQ171" s="24"/>
    </row>
    <row r="172" spans="1:50" ht="16.5" customHeight="1" thickBot="1" x14ac:dyDescent="0.25">
      <c r="B172" s="24"/>
      <c r="C172" s="256" t="s">
        <v>139</v>
      </c>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128"/>
      <c r="AQ172" s="129"/>
    </row>
    <row r="173" spans="1:50" ht="29.25" customHeight="1" thickBot="1" x14ac:dyDescent="0.3">
      <c r="B173" s="24"/>
      <c r="C173" s="264" t="s">
        <v>68</v>
      </c>
      <c r="D173" s="264"/>
      <c r="E173" s="264"/>
      <c r="F173" s="264"/>
      <c r="G173" s="264"/>
      <c r="H173" s="264"/>
      <c r="I173" s="264"/>
      <c r="J173" s="264"/>
      <c r="K173" s="264"/>
      <c r="L173" s="264"/>
      <c r="M173" s="264"/>
      <c r="N173" s="264"/>
      <c r="O173" s="264"/>
      <c r="P173" s="264"/>
      <c r="Q173" s="264"/>
      <c r="R173" s="264"/>
      <c r="S173" s="264"/>
      <c r="T173" s="264"/>
      <c r="U173" s="264"/>
      <c r="V173" s="264"/>
      <c r="W173" s="264"/>
      <c r="X173" s="264"/>
      <c r="Y173" s="264"/>
      <c r="Z173" s="264"/>
      <c r="AA173" s="264"/>
      <c r="AB173" s="264"/>
      <c r="AC173" s="264"/>
      <c r="AD173" s="264"/>
      <c r="AE173" s="264"/>
      <c r="AF173" s="264"/>
      <c r="AG173" s="264"/>
      <c r="AH173" s="264"/>
      <c r="AI173" s="264"/>
      <c r="AJ173" s="264"/>
      <c r="AK173" s="264"/>
      <c r="AL173" s="264"/>
      <c r="AM173" s="264"/>
      <c r="AN173" s="264"/>
      <c r="AO173" s="264"/>
      <c r="AP173" s="264"/>
      <c r="AQ173" s="130"/>
    </row>
    <row r="174" spans="1:50" ht="17.25" customHeight="1" x14ac:dyDescent="0.2">
      <c r="B174" s="24"/>
      <c r="C174" s="503" t="s">
        <v>69</v>
      </c>
      <c r="D174" s="504"/>
      <c r="E174" s="504"/>
      <c r="F174" s="504"/>
      <c r="G174" s="504"/>
      <c r="H174" s="504"/>
      <c r="I174" s="504"/>
      <c r="J174" s="504"/>
      <c r="K174" s="504"/>
      <c r="L174" s="504"/>
      <c r="M174" s="504"/>
      <c r="N174" s="504"/>
      <c r="O174" s="504"/>
      <c r="P174" s="504"/>
      <c r="Q174" s="504"/>
      <c r="R174" s="504"/>
      <c r="S174" s="504"/>
      <c r="T174" s="504"/>
      <c r="U174" s="504"/>
      <c r="V174" s="504"/>
      <c r="W174" s="504"/>
      <c r="X174" s="504"/>
      <c r="Y174" s="504"/>
      <c r="Z174" s="504"/>
      <c r="AA174" s="504"/>
      <c r="AB174" s="504"/>
      <c r="AC174" s="504"/>
      <c r="AD174" s="504"/>
      <c r="AE174" s="504"/>
      <c r="AF174" s="504"/>
      <c r="AG174" s="504"/>
      <c r="AH174" s="504"/>
      <c r="AI174" s="504"/>
      <c r="AJ174" s="504"/>
      <c r="AK174" s="504"/>
      <c r="AL174" s="504"/>
      <c r="AM174" s="504"/>
      <c r="AN174" s="504"/>
      <c r="AO174" s="504"/>
      <c r="AP174" s="505"/>
      <c r="AQ174" s="59"/>
    </row>
    <row r="175" spans="1:50" ht="80.25" customHeight="1" thickBot="1" x14ac:dyDescent="0.25">
      <c r="B175" s="24"/>
      <c r="C175" s="506"/>
      <c r="D175" s="507"/>
      <c r="E175" s="507"/>
      <c r="F175" s="507"/>
      <c r="G175" s="507"/>
      <c r="H175" s="507"/>
      <c r="I175" s="507"/>
      <c r="J175" s="507"/>
      <c r="K175" s="507"/>
      <c r="L175" s="507"/>
      <c r="M175" s="507"/>
      <c r="N175" s="507"/>
      <c r="O175" s="507"/>
      <c r="P175" s="507"/>
      <c r="Q175" s="507"/>
      <c r="R175" s="507"/>
      <c r="S175" s="507"/>
      <c r="T175" s="507"/>
      <c r="U175" s="507"/>
      <c r="V175" s="507"/>
      <c r="W175" s="507"/>
      <c r="X175" s="507"/>
      <c r="Y175" s="507"/>
      <c r="Z175" s="507"/>
      <c r="AA175" s="507"/>
      <c r="AB175" s="507"/>
      <c r="AC175" s="507"/>
      <c r="AD175" s="507"/>
      <c r="AE175" s="507"/>
      <c r="AF175" s="507"/>
      <c r="AG175" s="507"/>
      <c r="AH175" s="507"/>
      <c r="AI175" s="507"/>
      <c r="AJ175" s="507"/>
      <c r="AK175" s="507"/>
      <c r="AL175" s="507"/>
      <c r="AM175" s="507"/>
      <c r="AN175" s="507"/>
      <c r="AO175" s="507"/>
      <c r="AP175" s="508"/>
      <c r="AQ175" s="131"/>
    </row>
    <row r="176" spans="1:50" ht="17.25" customHeight="1" x14ac:dyDescent="0.2">
      <c r="B176" s="24"/>
      <c r="C176" s="503" t="s">
        <v>70</v>
      </c>
      <c r="D176" s="504"/>
      <c r="E176" s="504"/>
      <c r="F176" s="504"/>
      <c r="G176" s="504"/>
      <c r="H176" s="504"/>
      <c r="I176" s="504"/>
      <c r="J176" s="504"/>
      <c r="K176" s="504"/>
      <c r="L176" s="504"/>
      <c r="M176" s="504"/>
      <c r="N176" s="504"/>
      <c r="O176" s="504"/>
      <c r="P176" s="504"/>
      <c r="Q176" s="504"/>
      <c r="R176" s="504"/>
      <c r="S176" s="504"/>
      <c r="T176" s="504"/>
      <c r="U176" s="504"/>
      <c r="V176" s="504"/>
      <c r="W176" s="504"/>
      <c r="X176" s="504"/>
      <c r="Y176" s="504"/>
      <c r="Z176" s="504"/>
      <c r="AA176" s="504"/>
      <c r="AB176" s="504"/>
      <c r="AC176" s="504"/>
      <c r="AD176" s="504"/>
      <c r="AE176" s="504"/>
      <c r="AF176" s="504"/>
      <c r="AG176" s="504"/>
      <c r="AH176" s="504"/>
      <c r="AI176" s="504"/>
      <c r="AJ176" s="504"/>
      <c r="AK176" s="504"/>
      <c r="AL176" s="504"/>
      <c r="AM176" s="504"/>
      <c r="AN176" s="504"/>
      <c r="AO176" s="504"/>
      <c r="AP176" s="505"/>
      <c r="AQ176" s="131"/>
    </row>
    <row r="177" spans="2:50" ht="80.25" customHeight="1" thickBot="1" x14ac:dyDescent="0.25">
      <c r="B177" s="24"/>
      <c r="C177" s="506"/>
      <c r="D177" s="507"/>
      <c r="E177" s="507"/>
      <c r="F177" s="507"/>
      <c r="G177" s="507"/>
      <c r="H177" s="507"/>
      <c r="I177" s="507"/>
      <c r="J177" s="507"/>
      <c r="K177" s="507"/>
      <c r="L177" s="507"/>
      <c r="M177" s="507"/>
      <c r="N177" s="507"/>
      <c r="O177" s="507"/>
      <c r="P177" s="507"/>
      <c r="Q177" s="507"/>
      <c r="R177" s="507"/>
      <c r="S177" s="507"/>
      <c r="T177" s="507"/>
      <c r="U177" s="507"/>
      <c r="V177" s="507"/>
      <c r="W177" s="507"/>
      <c r="X177" s="507"/>
      <c r="Y177" s="507"/>
      <c r="Z177" s="507"/>
      <c r="AA177" s="507"/>
      <c r="AB177" s="507"/>
      <c r="AC177" s="507"/>
      <c r="AD177" s="507"/>
      <c r="AE177" s="507"/>
      <c r="AF177" s="507"/>
      <c r="AG177" s="507"/>
      <c r="AH177" s="507"/>
      <c r="AI177" s="507"/>
      <c r="AJ177" s="507"/>
      <c r="AK177" s="507"/>
      <c r="AL177" s="507"/>
      <c r="AM177" s="507"/>
      <c r="AN177" s="507"/>
      <c r="AO177" s="507"/>
      <c r="AP177" s="508"/>
      <c r="AQ177" s="131"/>
    </row>
    <row r="178" spans="2:50" ht="9" customHeight="1" x14ac:dyDescent="0.2">
      <c r="B178" s="24"/>
      <c r="C178" s="18"/>
      <c r="D178" s="132"/>
      <c r="E178" s="132"/>
      <c r="F178" s="132"/>
      <c r="G178" s="132"/>
      <c r="H178" s="132"/>
      <c r="I178" s="132"/>
      <c r="J178" s="132"/>
      <c r="K178" s="132"/>
      <c r="L178" s="132"/>
      <c r="M178" s="132"/>
      <c r="N178" s="132"/>
      <c r="O178" s="132"/>
      <c r="P178" s="132"/>
      <c r="Q178" s="132"/>
      <c r="R178" s="132"/>
      <c r="S178" s="132"/>
      <c r="T178" s="132"/>
      <c r="U178" s="132"/>
      <c r="V178" s="132"/>
      <c r="W178" s="132"/>
      <c r="X178" s="132"/>
      <c r="Y178" s="132"/>
      <c r="Z178" s="132"/>
      <c r="AA178" s="132"/>
      <c r="AB178" s="132"/>
      <c r="AC178" s="132"/>
      <c r="AD178" s="132"/>
      <c r="AE178" s="132"/>
      <c r="AF178" s="132"/>
      <c r="AG178" s="132"/>
      <c r="AH178" s="132"/>
      <c r="AI178" s="132"/>
      <c r="AJ178" s="132"/>
      <c r="AK178" s="132"/>
      <c r="AL178" s="132"/>
      <c r="AM178" s="132"/>
      <c r="AN178" s="132"/>
      <c r="AO178" s="132"/>
      <c r="AP178" s="132"/>
      <c r="AQ178" s="131"/>
    </row>
    <row r="179" spans="2:50" ht="15" customHeight="1" thickBot="1" x14ac:dyDescent="0.25">
      <c r="B179" s="24"/>
      <c r="C179" s="46" t="s">
        <v>71</v>
      </c>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131"/>
    </row>
    <row r="180" spans="2:50" ht="33.75" customHeight="1" x14ac:dyDescent="0.2">
      <c r="B180" s="24"/>
      <c r="C180" s="265" t="s">
        <v>140</v>
      </c>
      <c r="D180" s="266"/>
      <c r="E180" s="266"/>
      <c r="F180" s="266"/>
      <c r="G180" s="266"/>
      <c r="H180" s="266"/>
      <c r="I180" s="266"/>
      <c r="J180" s="266"/>
      <c r="K180" s="266"/>
      <c r="L180" s="266"/>
      <c r="M180" s="266"/>
      <c r="N180" s="266"/>
      <c r="O180" s="266"/>
      <c r="P180" s="266"/>
      <c r="Q180" s="266"/>
      <c r="R180" s="266"/>
      <c r="S180" s="266"/>
      <c r="T180" s="266"/>
      <c r="U180" s="266"/>
      <c r="V180" s="266"/>
      <c r="W180" s="266"/>
      <c r="X180" s="266"/>
      <c r="Y180" s="266"/>
      <c r="Z180" s="266"/>
      <c r="AA180" s="266"/>
      <c r="AB180" s="266"/>
      <c r="AC180" s="266"/>
      <c r="AD180" s="266"/>
      <c r="AE180" s="266"/>
      <c r="AF180" s="266"/>
      <c r="AG180" s="266"/>
      <c r="AH180" s="266"/>
      <c r="AI180" s="266"/>
      <c r="AJ180" s="266"/>
      <c r="AK180" s="266"/>
      <c r="AL180" s="266"/>
      <c r="AM180" s="266"/>
      <c r="AN180" s="266"/>
      <c r="AO180" s="266"/>
      <c r="AP180" s="267"/>
      <c r="AQ180" s="129"/>
    </row>
    <row r="181" spans="2:50" ht="33" customHeight="1" thickBot="1" x14ac:dyDescent="0.25">
      <c r="B181" s="24"/>
      <c r="C181" s="494" t="s">
        <v>141</v>
      </c>
      <c r="D181" s="495"/>
      <c r="E181" s="495"/>
      <c r="F181" s="495"/>
      <c r="G181" s="495"/>
      <c r="H181" s="495"/>
      <c r="I181" s="495"/>
      <c r="J181" s="495"/>
      <c r="K181" s="495"/>
      <c r="L181" s="495"/>
      <c r="M181" s="495"/>
      <c r="N181" s="495"/>
      <c r="O181" s="495"/>
      <c r="P181" s="495"/>
      <c r="Q181" s="495"/>
      <c r="R181" s="495"/>
      <c r="S181" s="495"/>
      <c r="T181" s="495"/>
      <c r="U181" s="495"/>
      <c r="V181" s="495"/>
      <c r="W181" s="495"/>
      <c r="X181" s="495"/>
      <c r="Y181" s="495"/>
      <c r="Z181" s="495"/>
      <c r="AA181" s="495"/>
      <c r="AB181" s="495"/>
      <c r="AC181" s="495"/>
      <c r="AD181" s="495"/>
      <c r="AE181" s="495"/>
      <c r="AF181" s="495"/>
      <c r="AG181" s="496"/>
      <c r="AH181" s="133" t="s">
        <v>1</v>
      </c>
      <c r="AI181" s="239"/>
      <c r="AJ181" s="239"/>
      <c r="AK181" s="134"/>
      <c r="AL181" s="240" t="s">
        <v>2</v>
      </c>
      <c r="AM181" s="241"/>
      <c r="AN181" s="239"/>
      <c r="AO181" s="239"/>
      <c r="AP181" s="135"/>
      <c r="AQ181" s="24"/>
    </row>
    <row r="182" spans="2:50" ht="9" customHeight="1" thickBot="1" x14ac:dyDescent="0.25">
      <c r="B182" s="24"/>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136"/>
      <c r="AG182" s="136"/>
      <c r="AH182" s="136"/>
      <c r="AI182" s="136"/>
      <c r="AJ182" s="136"/>
      <c r="AK182" s="136"/>
      <c r="AL182" s="136"/>
      <c r="AM182" s="136"/>
      <c r="AN182" s="136"/>
      <c r="AO182" s="24"/>
      <c r="AP182" s="24"/>
      <c r="AQ182" s="24"/>
    </row>
    <row r="183" spans="2:50" ht="17.25" customHeight="1" thickBot="1" x14ac:dyDescent="0.25">
      <c r="B183" s="24"/>
      <c r="C183" s="305" t="s">
        <v>142</v>
      </c>
      <c r="D183" s="306"/>
      <c r="E183" s="306"/>
      <c r="F183" s="306"/>
      <c r="G183" s="306"/>
      <c r="H183" s="306"/>
      <c r="I183" s="306"/>
      <c r="J183" s="306"/>
      <c r="K183" s="306"/>
      <c r="L183" s="306"/>
      <c r="M183" s="306"/>
      <c r="N183" s="306"/>
      <c r="O183" s="306"/>
      <c r="P183" s="306"/>
      <c r="Q183" s="306"/>
      <c r="R183" s="306"/>
      <c r="S183" s="306"/>
      <c r="T183" s="306"/>
      <c r="U183" s="306"/>
      <c r="V183" s="306"/>
      <c r="W183" s="306"/>
      <c r="X183" s="306"/>
      <c r="Y183" s="306"/>
      <c r="Z183" s="306"/>
      <c r="AA183" s="306"/>
      <c r="AB183" s="306"/>
      <c r="AC183" s="306"/>
      <c r="AD183" s="306"/>
      <c r="AE183" s="306"/>
      <c r="AF183" s="306"/>
      <c r="AG183" s="306"/>
      <c r="AH183" s="306"/>
      <c r="AI183" s="306"/>
      <c r="AJ183" s="306"/>
      <c r="AK183" s="306"/>
      <c r="AL183" s="303">
        <f ca="1">+NOW()+AR184</f>
        <v>44134.791791550924</v>
      </c>
      <c r="AM183" s="303"/>
      <c r="AN183" s="303"/>
      <c r="AO183" s="303"/>
      <c r="AP183" s="304"/>
      <c r="AQ183" s="137"/>
      <c r="AR183" s="16">
        <v>15</v>
      </c>
    </row>
    <row r="184" spans="2:50" ht="19.5" customHeight="1" thickBot="1" x14ac:dyDescent="0.25">
      <c r="B184" s="24"/>
      <c r="C184" s="487" t="s">
        <v>36</v>
      </c>
      <c r="D184" s="488"/>
      <c r="E184" s="488"/>
      <c r="F184" s="488"/>
      <c r="G184" s="489">
        <f>+X10</f>
        <v>0</v>
      </c>
      <c r="H184" s="489"/>
      <c r="I184" s="489"/>
      <c r="J184" s="489"/>
      <c r="K184" s="489"/>
      <c r="L184" s="489"/>
      <c r="M184" s="138"/>
      <c r="N184" s="139"/>
      <c r="O184" s="139"/>
      <c r="P184" s="139"/>
      <c r="Q184" s="139"/>
      <c r="R184" s="139"/>
      <c r="S184" s="139"/>
      <c r="T184" s="139"/>
      <c r="U184" s="139"/>
      <c r="V184" s="139"/>
      <c r="W184" s="139"/>
      <c r="X184" s="139"/>
      <c r="Y184" s="139"/>
      <c r="Z184" s="139"/>
      <c r="AA184" s="139"/>
      <c r="AB184" s="139"/>
      <c r="AC184" s="139"/>
      <c r="AD184" s="139"/>
      <c r="AE184" s="139"/>
      <c r="AF184" s="139"/>
      <c r="AG184" s="139"/>
      <c r="AH184" s="139"/>
      <c r="AI184" s="139"/>
      <c r="AJ184" s="139"/>
      <c r="AK184" s="139"/>
      <c r="AL184" s="139"/>
      <c r="AM184" s="139"/>
      <c r="AN184" s="139"/>
      <c r="AO184" s="139"/>
      <c r="AP184" s="140"/>
      <c r="AQ184" s="18"/>
      <c r="AR184" s="17">
        <f>(1/(24*60))*AR183</f>
        <v>1.0416666666666668E-2</v>
      </c>
    </row>
    <row r="185" spans="2:50" ht="9" customHeight="1" x14ac:dyDescent="0.2">
      <c r="B185" s="24"/>
      <c r="C185" s="141"/>
      <c r="D185" s="142"/>
      <c r="E185" s="142"/>
      <c r="F185" s="142"/>
      <c r="G185" s="142"/>
      <c r="H185" s="142"/>
      <c r="I185" s="142"/>
      <c r="J185" s="142"/>
      <c r="K185" s="142"/>
      <c r="L185" s="142"/>
      <c r="M185" s="142"/>
      <c r="N185" s="142"/>
      <c r="O185" s="142"/>
      <c r="P185" s="142"/>
      <c r="Q185" s="142"/>
      <c r="R185" s="142"/>
      <c r="S185" s="142"/>
      <c r="T185" s="142"/>
      <c r="U185" s="142"/>
      <c r="V185" s="142"/>
      <c r="W185" s="142"/>
      <c r="X185" s="142"/>
      <c r="Y185" s="142"/>
      <c r="Z185" s="142"/>
      <c r="AA185" s="142"/>
      <c r="AB185" s="142"/>
      <c r="AC185" s="142"/>
      <c r="AD185" s="142"/>
      <c r="AE185" s="142"/>
      <c r="AF185" s="142"/>
      <c r="AG185" s="142"/>
      <c r="AH185" s="142"/>
      <c r="AI185" s="142"/>
      <c r="AJ185" s="142"/>
      <c r="AK185" s="142"/>
      <c r="AL185" s="142"/>
      <c r="AM185" s="142"/>
      <c r="AN185" s="142"/>
      <c r="AO185" s="142"/>
      <c r="AP185" s="142"/>
      <c r="AQ185" s="24"/>
    </row>
    <row r="186" spans="2:50" ht="13.5" thickBot="1" x14ac:dyDescent="0.25">
      <c r="B186" s="18"/>
      <c r="C186" s="46" t="s">
        <v>37</v>
      </c>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24"/>
    </row>
    <row r="187" spans="2:50" ht="24.75" customHeight="1" x14ac:dyDescent="0.2">
      <c r="B187" s="18"/>
      <c r="C187" s="490" t="s">
        <v>46</v>
      </c>
      <c r="D187" s="491"/>
      <c r="E187" s="491"/>
      <c r="F187" s="491"/>
      <c r="G187" s="243">
        <f>+D21</f>
        <v>0</v>
      </c>
      <c r="H187" s="243"/>
      <c r="I187" s="243"/>
      <c r="J187" s="243"/>
      <c r="K187" s="243"/>
      <c r="L187" s="243"/>
      <c r="M187" s="243"/>
      <c r="N187" s="243"/>
      <c r="O187" s="243"/>
      <c r="P187" s="243"/>
      <c r="Q187" s="243"/>
      <c r="R187" s="243"/>
      <c r="S187" s="243"/>
      <c r="T187" s="243"/>
      <c r="U187" s="243"/>
      <c r="V187" s="480"/>
      <c r="W187" s="492" t="s">
        <v>47</v>
      </c>
      <c r="X187" s="491"/>
      <c r="Y187" s="491"/>
      <c r="Z187" s="491"/>
      <c r="AA187" s="243">
        <f>+D22</f>
        <v>0</v>
      </c>
      <c r="AB187" s="243"/>
      <c r="AC187" s="243"/>
      <c r="AD187" s="243"/>
      <c r="AE187" s="243"/>
      <c r="AF187" s="243"/>
      <c r="AG187" s="243"/>
      <c r="AH187" s="243"/>
      <c r="AI187" s="243"/>
      <c r="AJ187" s="243"/>
      <c r="AK187" s="243"/>
      <c r="AL187" s="243"/>
      <c r="AM187" s="243"/>
      <c r="AN187" s="243"/>
      <c r="AO187" s="243"/>
      <c r="AP187" s="493"/>
      <c r="AQ187" s="24"/>
    </row>
    <row r="188" spans="2:50" ht="73.5" customHeight="1" x14ac:dyDescent="0.2">
      <c r="B188" s="18"/>
      <c r="C188" s="482" t="s">
        <v>4</v>
      </c>
      <c r="D188" s="483"/>
      <c r="E188" s="483"/>
      <c r="F188" s="483"/>
      <c r="G188" s="483"/>
      <c r="H188" s="483"/>
      <c r="I188" s="483"/>
      <c r="J188" s="483"/>
      <c r="K188" s="483"/>
      <c r="L188" s="483"/>
      <c r="M188" s="483"/>
      <c r="N188" s="483"/>
      <c r="O188" s="483"/>
      <c r="P188" s="483"/>
      <c r="Q188" s="483"/>
      <c r="R188" s="483"/>
      <c r="S188" s="483"/>
      <c r="T188" s="483"/>
      <c r="U188" s="483"/>
      <c r="V188" s="220"/>
      <c r="W188" s="219" t="s">
        <v>4</v>
      </c>
      <c r="X188" s="483"/>
      <c r="Y188" s="483"/>
      <c r="Z188" s="483"/>
      <c r="AA188" s="483"/>
      <c r="AB188" s="483"/>
      <c r="AC188" s="483"/>
      <c r="AD188" s="483"/>
      <c r="AE188" s="483"/>
      <c r="AF188" s="483"/>
      <c r="AG188" s="483"/>
      <c r="AH188" s="483"/>
      <c r="AI188" s="483"/>
      <c r="AJ188" s="483"/>
      <c r="AK188" s="483"/>
      <c r="AL188" s="483"/>
      <c r="AM188" s="483"/>
      <c r="AN188" s="483"/>
      <c r="AO188" s="483"/>
      <c r="AP188" s="484"/>
      <c r="AQ188" s="24"/>
    </row>
    <row r="189" spans="2:50" ht="30" customHeight="1" thickBot="1" x14ac:dyDescent="0.25">
      <c r="B189" s="18"/>
      <c r="C189" s="465" t="s">
        <v>48</v>
      </c>
      <c r="D189" s="193"/>
      <c r="E189" s="193">
        <f>+AE21</f>
        <v>0</v>
      </c>
      <c r="F189" s="193"/>
      <c r="G189" s="193"/>
      <c r="H189" s="193"/>
      <c r="I189" s="193"/>
      <c r="J189" s="193"/>
      <c r="K189" s="193"/>
      <c r="L189" s="193"/>
      <c r="M189" s="193"/>
      <c r="N189" s="193"/>
      <c r="O189" s="193"/>
      <c r="P189" s="193"/>
      <c r="Q189" s="193"/>
      <c r="R189" s="193"/>
      <c r="S189" s="193"/>
      <c r="T189" s="193"/>
      <c r="U189" s="193"/>
      <c r="V189" s="485"/>
      <c r="W189" s="192" t="s">
        <v>48</v>
      </c>
      <c r="X189" s="193"/>
      <c r="Y189" s="193">
        <f>+AE22</f>
        <v>0</v>
      </c>
      <c r="Z189" s="193"/>
      <c r="AA189" s="193"/>
      <c r="AB189" s="193"/>
      <c r="AC189" s="193"/>
      <c r="AD189" s="193"/>
      <c r="AE189" s="193"/>
      <c r="AF189" s="193"/>
      <c r="AG189" s="193"/>
      <c r="AH189" s="193"/>
      <c r="AI189" s="193"/>
      <c r="AJ189" s="193"/>
      <c r="AK189" s="193"/>
      <c r="AL189" s="193"/>
      <c r="AM189" s="193"/>
      <c r="AN189" s="193"/>
      <c r="AO189" s="193"/>
      <c r="AP189" s="486"/>
      <c r="AQ189" s="24"/>
    </row>
    <row r="190" spans="2:50" ht="24.75" customHeight="1" x14ac:dyDescent="0.2">
      <c r="B190" s="18"/>
      <c r="C190" s="490" t="s">
        <v>46</v>
      </c>
      <c r="D190" s="491"/>
      <c r="E190" s="491"/>
      <c r="F190" s="491"/>
      <c r="G190" s="187">
        <f>+D23</f>
        <v>0</v>
      </c>
      <c r="H190" s="187"/>
      <c r="I190" s="187"/>
      <c r="J190" s="187"/>
      <c r="K190" s="187"/>
      <c r="L190" s="187"/>
      <c r="M190" s="187"/>
      <c r="N190" s="187"/>
      <c r="O190" s="187"/>
      <c r="P190" s="187"/>
      <c r="Q190" s="187"/>
      <c r="R190" s="187"/>
      <c r="S190" s="187"/>
      <c r="T190" s="187"/>
      <c r="U190" s="187"/>
      <c r="V190" s="244"/>
      <c r="W190" s="492" t="s">
        <v>47</v>
      </c>
      <c r="X190" s="491"/>
      <c r="Y190" s="491"/>
      <c r="Z190" s="491"/>
      <c r="AA190" s="187">
        <f>+D24</f>
        <v>0</v>
      </c>
      <c r="AB190" s="187"/>
      <c r="AC190" s="187"/>
      <c r="AD190" s="187"/>
      <c r="AE190" s="187"/>
      <c r="AF190" s="187"/>
      <c r="AG190" s="187"/>
      <c r="AH190" s="187"/>
      <c r="AI190" s="187"/>
      <c r="AJ190" s="187"/>
      <c r="AK190" s="187"/>
      <c r="AL190" s="187"/>
      <c r="AM190" s="187"/>
      <c r="AN190" s="187"/>
      <c r="AO190" s="187"/>
      <c r="AP190" s="500"/>
      <c r="AQ190" s="24"/>
    </row>
    <row r="191" spans="2:50" ht="73.5" customHeight="1" x14ac:dyDescent="0.2">
      <c r="B191" s="143"/>
      <c r="C191" s="478" t="s">
        <v>4</v>
      </c>
      <c r="D191" s="218"/>
      <c r="E191" s="218"/>
      <c r="F191" s="218"/>
      <c r="G191" s="218"/>
      <c r="H191" s="218"/>
      <c r="I191" s="218"/>
      <c r="J191" s="218"/>
      <c r="K191" s="218"/>
      <c r="L191" s="218"/>
      <c r="M191" s="218"/>
      <c r="N191" s="218"/>
      <c r="O191" s="218"/>
      <c r="P191" s="218"/>
      <c r="Q191" s="218"/>
      <c r="R191" s="218"/>
      <c r="S191" s="218"/>
      <c r="T191" s="218"/>
      <c r="U191" s="218"/>
      <c r="V191" s="218"/>
      <c r="W191" s="219" t="s">
        <v>4</v>
      </c>
      <c r="X191" s="483"/>
      <c r="Y191" s="483"/>
      <c r="Z191" s="483"/>
      <c r="AA191" s="483"/>
      <c r="AB191" s="483"/>
      <c r="AC191" s="483"/>
      <c r="AD191" s="483"/>
      <c r="AE191" s="483"/>
      <c r="AF191" s="483"/>
      <c r="AG191" s="483"/>
      <c r="AH191" s="483"/>
      <c r="AI191" s="483"/>
      <c r="AJ191" s="483"/>
      <c r="AK191" s="483"/>
      <c r="AL191" s="483"/>
      <c r="AM191" s="483"/>
      <c r="AN191" s="483"/>
      <c r="AO191" s="483"/>
      <c r="AP191" s="484"/>
      <c r="AQ191" s="24"/>
    </row>
    <row r="192" spans="2:50" ht="30" customHeight="1" thickBot="1" x14ac:dyDescent="0.25">
      <c r="B192" s="18"/>
      <c r="C192" s="465" t="s">
        <v>48</v>
      </c>
      <c r="D192" s="193"/>
      <c r="E192" s="302">
        <f>+AE23</f>
        <v>0</v>
      </c>
      <c r="F192" s="302"/>
      <c r="G192" s="302"/>
      <c r="H192" s="302"/>
      <c r="I192" s="302"/>
      <c r="J192" s="302"/>
      <c r="K192" s="302"/>
      <c r="L192" s="302"/>
      <c r="M192" s="302"/>
      <c r="N192" s="302"/>
      <c r="O192" s="302"/>
      <c r="P192" s="302"/>
      <c r="Q192" s="302"/>
      <c r="R192" s="302"/>
      <c r="S192" s="302"/>
      <c r="T192" s="302"/>
      <c r="U192" s="302"/>
      <c r="V192" s="194"/>
      <c r="W192" s="192" t="s">
        <v>48</v>
      </c>
      <c r="X192" s="193"/>
      <c r="Y192" s="302">
        <f>+AE24</f>
        <v>0</v>
      </c>
      <c r="Z192" s="302"/>
      <c r="AA192" s="302"/>
      <c r="AB192" s="302"/>
      <c r="AC192" s="302"/>
      <c r="AD192" s="302"/>
      <c r="AE192" s="302"/>
      <c r="AF192" s="302"/>
      <c r="AG192" s="302"/>
      <c r="AH192" s="302"/>
      <c r="AI192" s="302"/>
      <c r="AJ192" s="302"/>
      <c r="AK192" s="302"/>
      <c r="AL192" s="302"/>
      <c r="AM192" s="302"/>
      <c r="AN192" s="302"/>
      <c r="AO192" s="302"/>
      <c r="AP192" s="502"/>
      <c r="AQ192" s="24"/>
      <c r="AS192" s="549"/>
      <c r="AT192" s="550"/>
      <c r="AU192" s="550"/>
      <c r="AV192" s="550"/>
      <c r="AW192" s="550"/>
      <c r="AX192" s="550"/>
    </row>
    <row r="193" spans="2:43" ht="9" customHeight="1" x14ac:dyDescent="0.2">
      <c r="B193" s="18"/>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c r="AA193" s="41"/>
      <c r="AB193" s="41"/>
      <c r="AC193" s="41"/>
      <c r="AD193" s="41"/>
      <c r="AE193" s="41"/>
      <c r="AF193" s="41"/>
      <c r="AG193" s="41"/>
      <c r="AH193" s="41"/>
      <c r="AI193" s="41"/>
      <c r="AJ193" s="41"/>
      <c r="AK193" s="41"/>
      <c r="AL193" s="41"/>
      <c r="AM193" s="41"/>
      <c r="AN193" s="41"/>
      <c r="AO193" s="41"/>
      <c r="AP193" s="41"/>
      <c r="AQ193" s="24"/>
    </row>
    <row r="194" spans="2:43" ht="13.5" thickBot="1" x14ac:dyDescent="0.25">
      <c r="B194" s="18"/>
      <c r="C194" s="40" t="s">
        <v>29</v>
      </c>
      <c r="D194" s="41"/>
      <c r="E194" s="41"/>
      <c r="F194" s="41"/>
      <c r="G194" s="41"/>
      <c r="H194" s="41"/>
      <c r="I194" s="41"/>
      <c r="J194" s="41"/>
      <c r="K194" s="41"/>
      <c r="L194" s="41"/>
      <c r="M194" s="41"/>
      <c r="N194" s="41"/>
      <c r="O194" s="41"/>
      <c r="P194" s="41"/>
      <c r="Q194" s="41"/>
      <c r="R194" s="41"/>
      <c r="S194" s="41"/>
      <c r="T194" s="41"/>
      <c r="U194" s="41"/>
      <c r="V194" s="41"/>
      <c r="W194" s="41"/>
      <c r="X194" s="41"/>
      <c r="Y194" s="41"/>
      <c r="Z194" s="41"/>
      <c r="AA194" s="41"/>
      <c r="AB194" s="41"/>
      <c r="AC194" s="144"/>
      <c r="AD194" s="144"/>
      <c r="AE194" s="144"/>
      <c r="AF194" s="144"/>
      <c r="AG194" s="144"/>
      <c r="AH194" s="144"/>
      <c r="AI194" s="144"/>
      <c r="AJ194" s="144"/>
      <c r="AK194" s="144"/>
      <c r="AL194" s="144"/>
      <c r="AM194" s="144"/>
      <c r="AN194" s="144"/>
      <c r="AO194" s="144"/>
      <c r="AP194" s="144"/>
      <c r="AQ194" s="145"/>
    </row>
    <row r="195" spans="2:43" ht="27.6" customHeight="1" x14ac:dyDescent="0.2">
      <c r="B195" s="18"/>
      <c r="C195" s="479" t="s">
        <v>47</v>
      </c>
      <c r="D195" s="243"/>
      <c r="E195" s="243"/>
      <c r="F195" s="480">
        <f>+P18</f>
        <v>0</v>
      </c>
      <c r="G195" s="481"/>
      <c r="H195" s="481"/>
      <c r="I195" s="481"/>
      <c r="J195" s="481"/>
      <c r="K195" s="481"/>
      <c r="L195" s="481"/>
      <c r="M195" s="481"/>
      <c r="N195" s="481"/>
      <c r="O195" s="481"/>
      <c r="P195" s="481"/>
      <c r="Q195" s="481"/>
      <c r="R195" s="481"/>
      <c r="S195" s="481"/>
      <c r="T195" s="481"/>
      <c r="U195" s="481"/>
      <c r="V195" s="242"/>
      <c r="W195" s="242" t="s">
        <v>47</v>
      </c>
      <c r="X195" s="243"/>
      <c r="Y195" s="243"/>
      <c r="Z195" s="244"/>
      <c r="AA195" s="245"/>
      <c r="AB195" s="245"/>
      <c r="AC195" s="245"/>
      <c r="AD195" s="245"/>
      <c r="AE195" s="245"/>
      <c r="AF195" s="245"/>
      <c r="AG195" s="245"/>
      <c r="AH195" s="245"/>
      <c r="AI195" s="245"/>
      <c r="AJ195" s="245"/>
      <c r="AK195" s="245"/>
      <c r="AL195" s="245"/>
      <c r="AM195" s="245"/>
      <c r="AN195" s="245"/>
      <c r="AO195" s="245"/>
      <c r="AP195" s="246"/>
      <c r="AQ195" s="24"/>
    </row>
    <row r="196" spans="2:43" ht="27.6" customHeight="1" x14ac:dyDescent="0.2">
      <c r="B196" s="18"/>
      <c r="C196" s="476" t="s">
        <v>54</v>
      </c>
      <c r="D196" s="205"/>
      <c r="E196" s="206"/>
      <c r="F196" s="477">
        <f>+J19</f>
        <v>0</v>
      </c>
      <c r="G196" s="205"/>
      <c r="H196" s="205"/>
      <c r="I196" s="205"/>
      <c r="J196" s="205"/>
      <c r="K196" s="205"/>
      <c r="L196" s="205"/>
      <c r="M196" s="205"/>
      <c r="N196" s="205"/>
      <c r="O196" s="205"/>
      <c r="P196" s="205"/>
      <c r="Q196" s="205"/>
      <c r="R196" s="205"/>
      <c r="S196" s="205"/>
      <c r="T196" s="205"/>
      <c r="U196" s="205"/>
      <c r="V196" s="206"/>
      <c r="W196" s="205" t="s">
        <v>54</v>
      </c>
      <c r="X196" s="205"/>
      <c r="Y196" s="206"/>
      <c r="Z196" s="207"/>
      <c r="AA196" s="208"/>
      <c r="AB196" s="208"/>
      <c r="AC196" s="208"/>
      <c r="AD196" s="208"/>
      <c r="AE196" s="208"/>
      <c r="AF196" s="208"/>
      <c r="AG196" s="208"/>
      <c r="AH196" s="208"/>
      <c r="AI196" s="208"/>
      <c r="AJ196" s="208"/>
      <c r="AK196" s="208"/>
      <c r="AL196" s="208"/>
      <c r="AM196" s="208"/>
      <c r="AN196" s="208"/>
      <c r="AO196" s="208"/>
      <c r="AP196" s="209"/>
      <c r="AQ196" s="24"/>
    </row>
    <row r="197" spans="2:43" ht="73.5" customHeight="1" x14ac:dyDescent="0.2">
      <c r="B197" s="143"/>
      <c r="C197" s="478" t="s">
        <v>4</v>
      </c>
      <c r="D197" s="218"/>
      <c r="E197" s="219"/>
      <c r="F197" s="220"/>
      <c r="G197" s="218"/>
      <c r="H197" s="218"/>
      <c r="I197" s="218"/>
      <c r="J197" s="218"/>
      <c r="K197" s="218"/>
      <c r="L197" s="218"/>
      <c r="M197" s="218"/>
      <c r="N197" s="218"/>
      <c r="O197" s="218"/>
      <c r="P197" s="218"/>
      <c r="Q197" s="218"/>
      <c r="R197" s="218"/>
      <c r="S197" s="218"/>
      <c r="T197" s="218"/>
      <c r="U197" s="218"/>
      <c r="V197" s="219"/>
      <c r="W197" s="218" t="s">
        <v>4</v>
      </c>
      <c r="X197" s="218"/>
      <c r="Y197" s="219"/>
      <c r="Z197" s="220"/>
      <c r="AA197" s="218"/>
      <c r="AB197" s="218"/>
      <c r="AC197" s="218"/>
      <c r="AD197" s="218"/>
      <c r="AE197" s="218"/>
      <c r="AF197" s="218"/>
      <c r="AG197" s="218"/>
      <c r="AH197" s="218"/>
      <c r="AI197" s="218"/>
      <c r="AJ197" s="218"/>
      <c r="AK197" s="218"/>
      <c r="AL197" s="218"/>
      <c r="AM197" s="218"/>
      <c r="AN197" s="218"/>
      <c r="AO197" s="218"/>
      <c r="AP197" s="221"/>
      <c r="AQ197" s="24"/>
    </row>
    <row r="198" spans="2:43" ht="27.6" customHeight="1" thickBot="1" x14ac:dyDescent="0.25">
      <c r="B198" s="18"/>
      <c r="C198" s="465" t="s">
        <v>55</v>
      </c>
      <c r="D198" s="193"/>
      <c r="E198" s="193"/>
      <c r="F198" s="466">
        <f>+AE19</f>
        <v>0</v>
      </c>
      <c r="G198" s="467"/>
      <c r="H198" s="467"/>
      <c r="I198" s="467"/>
      <c r="J198" s="467"/>
      <c r="K198" s="467"/>
      <c r="L198" s="467"/>
      <c r="M198" s="467"/>
      <c r="N198" s="467"/>
      <c r="O198" s="467"/>
      <c r="P198" s="467"/>
      <c r="Q198" s="467"/>
      <c r="R198" s="467"/>
      <c r="S198" s="467"/>
      <c r="T198" s="467"/>
      <c r="U198" s="467"/>
      <c r="V198" s="192"/>
      <c r="W198" s="192" t="s">
        <v>55</v>
      </c>
      <c r="X198" s="193"/>
      <c r="Y198" s="193"/>
      <c r="Z198" s="194"/>
      <c r="AA198" s="195"/>
      <c r="AB198" s="195"/>
      <c r="AC198" s="195"/>
      <c r="AD198" s="195"/>
      <c r="AE198" s="195"/>
      <c r="AF198" s="195"/>
      <c r="AG198" s="195"/>
      <c r="AH198" s="195"/>
      <c r="AI198" s="195"/>
      <c r="AJ198" s="195"/>
      <c r="AK198" s="195"/>
      <c r="AL198" s="195"/>
      <c r="AM198" s="195"/>
      <c r="AN198" s="195"/>
      <c r="AO198" s="195"/>
      <c r="AP198" s="196"/>
      <c r="AQ198" s="24"/>
    </row>
    <row r="199" spans="2:43" ht="33" customHeight="1" thickBot="1" x14ac:dyDescent="0.25">
      <c r="B199" s="18"/>
      <c r="C199" s="146"/>
      <c r="D199" s="146"/>
      <c r="E199" s="146"/>
      <c r="F199" s="146"/>
      <c r="G199" s="146"/>
      <c r="H199" s="146"/>
      <c r="I199" s="146"/>
      <c r="J199" s="146"/>
      <c r="K199" s="146"/>
      <c r="L199" s="146"/>
      <c r="M199" s="146"/>
      <c r="N199" s="146"/>
      <c r="O199" s="146"/>
      <c r="P199" s="146"/>
      <c r="Q199" s="146"/>
      <c r="R199" s="146"/>
      <c r="S199" s="146"/>
      <c r="T199" s="146"/>
      <c r="U199" s="146"/>
      <c r="V199" s="146"/>
      <c r="W199" s="146"/>
      <c r="X199" s="146"/>
      <c r="Y199" s="146"/>
      <c r="Z199" s="146"/>
      <c r="AA199" s="146"/>
      <c r="AB199" s="146"/>
      <c r="AC199" s="146"/>
      <c r="AD199" s="146"/>
      <c r="AE199" s="146"/>
      <c r="AF199" s="146"/>
      <c r="AG199" s="146"/>
      <c r="AH199" s="146"/>
      <c r="AI199" s="146"/>
      <c r="AJ199" s="146"/>
      <c r="AK199" s="146"/>
      <c r="AL199" s="146"/>
      <c r="AM199" s="146"/>
      <c r="AN199" s="146"/>
      <c r="AO199" s="146"/>
      <c r="AP199" s="146"/>
      <c r="AQ199" s="24"/>
    </row>
    <row r="200" spans="2:43" ht="207" customHeight="1" thickBot="1" x14ac:dyDescent="0.25">
      <c r="B200" s="147"/>
      <c r="C200" s="200" t="s">
        <v>153</v>
      </c>
      <c r="D200" s="201"/>
      <c r="E200" s="201"/>
      <c r="F200" s="201"/>
      <c r="G200" s="201"/>
      <c r="H200" s="201"/>
      <c r="I200" s="201"/>
      <c r="J200" s="201"/>
      <c r="K200" s="201"/>
      <c r="L200" s="201"/>
      <c r="M200" s="201"/>
      <c r="N200" s="201"/>
      <c r="O200" s="201"/>
      <c r="P200" s="201"/>
      <c r="Q200" s="201"/>
      <c r="R200" s="201"/>
      <c r="S200" s="201"/>
      <c r="T200" s="201"/>
      <c r="U200" s="201"/>
      <c r="V200" s="201"/>
      <c r="W200" s="201"/>
      <c r="X200" s="201"/>
      <c r="Y200" s="201"/>
      <c r="Z200" s="201"/>
      <c r="AA200" s="201"/>
      <c r="AB200" s="201"/>
      <c r="AC200" s="201"/>
      <c r="AD200" s="201"/>
      <c r="AE200" s="201"/>
      <c r="AF200" s="201"/>
      <c r="AG200" s="201"/>
      <c r="AH200" s="201"/>
      <c r="AI200" s="201"/>
      <c r="AJ200" s="201"/>
      <c r="AK200" s="201"/>
      <c r="AL200" s="201"/>
      <c r="AM200" s="201"/>
      <c r="AN200" s="201"/>
      <c r="AO200" s="201"/>
      <c r="AP200" s="202"/>
      <c r="AQ200" s="24"/>
    </row>
    <row r="201" spans="2:43" x14ac:dyDescent="0.2">
      <c r="B201" s="18"/>
      <c r="C201" s="146"/>
      <c r="D201" s="146"/>
      <c r="E201" s="146"/>
      <c r="F201" s="146"/>
      <c r="G201" s="146"/>
      <c r="H201" s="146"/>
      <c r="I201" s="146"/>
      <c r="J201" s="146"/>
      <c r="K201" s="146"/>
      <c r="L201" s="146"/>
      <c r="M201" s="146"/>
      <c r="N201" s="146"/>
      <c r="O201" s="146"/>
      <c r="P201" s="146"/>
      <c r="Q201" s="146"/>
      <c r="R201" s="146"/>
      <c r="S201" s="146"/>
      <c r="T201" s="146"/>
      <c r="U201" s="146"/>
      <c r="V201" s="146"/>
      <c r="W201" s="146"/>
      <c r="X201" s="146"/>
      <c r="Y201" s="146"/>
      <c r="Z201" s="146"/>
      <c r="AA201" s="146"/>
      <c r="AB201" s="146"/>
      <c r="AC201" s="146"/>
      <c r="AD201" s="146"/>
      <c r="AE201" s="146"/>
      <c r="AF201" s="146"/>
      <c r="AG201" s="146"/>
      <c r="AH201" s="146"/>
      <c r="AI201" s="146"/>
      <c r="AJ201" s="146"/>
      <c r="AK201" s="146"/>
      <c r="AL201" s="146"/>
      <c r="AM201" s="146"/>
      <c r="AN201" s="146"/>
      <c r="AO201" s="146"/>
      <c r="AP201" s="146"/>
      <c r="AQ201" s="24"/>
    </row>
    <row r="202" spans="2:43" ht="49.5" customHeight="1" x14ac:dyDescent="0.2">
      <c r="B202" s="149" t="s">
        <v>143</v>
      </c>
      <c r="C202" s="149"/>
      <c r="D202" s="149"/>
      <c r="E202" s="149"/>
      <c r="F202" s="149"/>
      <c r="G202" s="149"/>
      <c r="H202" s="149"/>
      <c r="I202" s="149"/>
      <c r="J202" s="149"/>
      <c r="K202" s="149"/>
      <c r="L202" s="149"/>
      <c r="M202" s="149"/>
      <c r="N202" s="149"/>
      <c r="O202" s="149"/>
      <c r="P202" s="149"/>
      <c r="Q202" s="149"/>
      <c r="R202" s="149"/>
      <c r="S202" s="149"/>
      <c r="T202" s="149"/>
      <c r="U202" s="149"/>
      <c r="V202" s="149"/>
      <c r="W202" s="149"/>
      <c r="X202" s="149"/>
      <c r="Y202" s="149"/>
      <c r="Z202" s="149"/>
      <c r="AA202" s="149"/>
      <c r="AB202" s="149"/>
      <c r="AC202" s="149"/>
      <c r="AD202" s="149"/>
      <c r="AE202" s="149"/>
      <c r="AF202" s="149"/>
      <c r="AG202" s="149"/>
      <c r="AH202" s="149"/>
      <c r="AI202" s="149"/>
      <c r="AJ202" s="149"/>
      <c r="AK202" s="149"/>
      <c r="AL202" s="27"/>
      <c r="AM202" s="146"/>
      <c r="AN202" s="146"/>
      <c r="AO202" s="146"/>
      <c r="AP202" s="146"/>
      <c r="AQ202" s="24"/>
    </row>
    <row r="203" spans="2:43" ht="14.25" x14ac:dyDescent="0.2">
      <c r="B203" s="203" t="s">
        <v>144</v>
      </c>
      <c r="C203" s="204"/>
      <c r="D203" s="204"/>
      <c r="E203" s="204"/>
      <c r="F203" s="204"/>
      <c r="G203" s="204"/>
      <c r="H203" s="204"/>
      <c r="I203" s="204"/>
      <c r="J203" s="204"/>
      <c r="K203" s="204"/>
      <c r="L203" s="204"/>
      <c r="M203" s="204"/>
      <c r="N203" s="204"/>
      <c r="O203" s="204"/>
      <c r="P203" s="204"/>
      <c r="Q203" s="204"/>
      <c r="R203" s="204"/>
      <c r="S203" s="204"/>
      <c r="T203" s="204"/>
      <c r="U203" s="204"/>
      <c r="V203" s="204"/>
      <c r="W203" s="204"/>
      <c r="X203" s="204"/>
      <c r="Y203" s="204"/>
      <c r="Z203" s="204"/>
      <c r="AA203" s="204"/>
      <c r="AB203" s="204"/>
      <c r="AC203" s="204"/>
      <c r="AD203" s="204"/>
      <c r="AE203" s="204"/>
      <c r="AF203" s="204"/>
      <c r="AG203" s="204"/>
      <c r="AH203" s="204"/>
      <c r="AI203" s="204"/>
      <c r="AJ203" s="204"/>
      <c r="AK203" s="204"/>
      <c r="AL203" s="27"/>
      <c r="AM203" s="146"/>
      <c r="AN203" s="146"/>
      <c r="AO203" s="146"/>
      <c r="AP203" s="146"/>
      <c r="AQ203" s="24"/>
    </row>
    <row r="204" spans="2:43" ht="15.75" customHeight="1" x14ac:dyDescent="0.2">
      <c r="B204" s="27"/>
      <c r="C204" s="149" t="s">
        <v>145</v>
      </c>
      <c r="D204" s="149"/>
      <c r="E204" s="149"/>
      <c r="F204" s="149"/>
      <c r="G204" s="149"/>
      <c r="H204" s="149"/>
      <c r="I204" s="149"/>
      <c r="J204" s="149"/>
      <c r="K204" s="149"/>
      <c r="L204" s="149"/>
      <c r="M204" s="149"/>
      <c r="N204" s="149"/>
      <c r="O204" s="149"/>
      <c r="P204" s="149"/>
      <c r="Q204" s="149"/>
      <c r="R204" s="149"/>
      <c r="S204" s="149"/>
      <c r="T204" s="149"/>
      <c r="U204" s="149"/>
      <c r="V204" s="149"/>
      <c r="W204" s="149"/>
      <c r="X204" s="149"/>
      <c r="Y204" s="149"/>
      <c r="Z204" s="149"/>
      <c r="AA204" s="149"/>
      <c r="AB204" s="149"/>
      <c r="AC204" s="149"/>
      <c r="AD204" s="149"/>
      <c r="AE204" s="149"/>
      <c r="AF204" s="149"/>
      <c r="AG204" s="149"/>
      <c r="AH204" s="149"/>
      <c r="AI204" s="149"/>
      <c r="AJ204" s="149"/>
      <c r="AK204" s="149"/>
      <c r="AL204" s="27"/>
      <c r="AM204" s="18"/>
      <c r="AN204" s="18"/>
      <c r="AO204" s="18"/>
      <c r="AP204" s="18"/>
      <c r="AQ204" s="24"/>
    </row>
  </sheetData>
  <sheetProtection sheet="1" objects="1" scenarios="1"/>
  <mergeCells count="814">
    <mergeCell ref="AS35:AX35"/>
    <mergeCell ref="AS60:AX60"/>
    <mergeCell ref="AS91:AX91"/>
    <mergeCell ref="AS136:AX136"/>
    <mergeCell ref="AS170:AX170"/>
    <mergeCell ref="AS192:AX192"/>
    <mergeCell ref="C52:L52"/>
    <mergeCell ref="M52:Z52"/>
    <mergeCell ref="AA52:AH52"/>
    <mergeCell ref="AI52:AP52"/>
    <mergeCell ref="C51:J51"/>
    <mergeCell ref="K51:R51"/>
    <mergeCell ref="AD50:AE50"/>
    <mergeCell ref="AF50:AP50"/>
    <mergeCell ref="S51:Y51"/>
    <mergeCell ref="Z51:AB51"/>
    <mergeCell ref="AD51:AF51"/>
    <mergeCell ref="AG51:AM51"/>
    <mergeCell ref="AN51:AP51"/>
    <mergeCell ref="F50:R50"/>
    <mergeCell ref="C50:E50"/>
    <mergeCell ref="S50:U50"/>
    <mergeCell ref="V50:AC50"/>
    <mergeCell ref="AI39:AP39"/>
    <mergeCell ref="C42:AK42"/>
    <mergeCell ref="AL42:AP42"/>
    <mergeCell ref="C43:AK43"/>
    <mergeCell ref="AL43:AP43"/>
    <mergeCell ref="C44:AK44"/>
    <mergeCell ref="AL44:AP44"/>
    <mergeCell ref="C37:K37"/>
    <mergeCell ref="L37:AP37"/>
    <mergeCell ref="C38:D38"/>
    <mergeCell ref="E38:M38"/>
    <mergeCell ref="N38:Q38"/>
    <mergeCell ref="R38:AF38"/>
    <mergeCell ref="AG38:AJ38"/>
    <mergeCell ref="AK38:AP38"/>
    <mergeCell ref="AH31:AP31"/>
    <mergeCell ref="C32:N32"/>
    <mergeCell ref="O32:W32"/>
    <mergeCell ref="X32:Y32"/>
    <mergeCell ref="AA32:AM32"/>
    <mergeCell ref="AN32:AO32"/>
    <mergeCell ref="R30:S30"/>
    <mergeCell ref="U30:V30"/>
    <mergeCell ref="W30:X30"/>
    <mergeCell ref="Z30:AE30"/>
    <mergeCell ref="AF30:AG30"/>
    <mergeCell ref="AH30:AP30"/>
    <mergeCell ref="C20:AP20"/>
    <mergeCell ref="D21:AB21"/>
    <mergeCell ref="AC21:AD21"/>
    <mergeCell ref="AE21:AP21"/>
    <mergeCell ref="C28:AP28"/>
    <mergeCell ref="AH29:AP29"/>
    <mergeCell ref="J16:AB16"/>
    <mergeCell ref="C17:K17"/>
    <mergeCell ref="L17:AB17"/>
    <mergeCell ref="AC17:AD17"/>
    <mergeCell ref="AE17:AP17"/>
    <mergeCell ref="AC16:AF16"/>
    <mergeCell ref="AG16:AP16"/>
    <mergeCell ref="D22:AB22"/>
    <mergeCell ref="AC22:AD22"/>
    <mergeCell ref="AE22:AP22"/>
    <mergeCell ref="D23:AB23"/>
    <mergeCell ref="AC23:AD23"/>
    <mergeCell ref="AE23:AP23"/>
    <mergeCell ref="C19:I19"/>
    <mergeCell ref="J19:AB19"/>
    <mergeCell ref="AC19:AD19"/>
    <mergeCell ref="AE19:AP19"/>
    <mergeCell ref="C13:J13"/>
    <mergeCell ref="K13:AE13"/>
    <mergeCell ref="AF13:AI13"/>
    <mergeCell ref="AJ13:AP13"/>
    <mergeCell ref="C14:Q14"/>
    <mergeCell ref="C15:G15"/>
    <mergeCell ref="H15:V15"/>
    <mergeCell ref="W15:Z15"/>
    <mergeCell ref="AA15:AP15"/>
    <mergeCell ref="AF10:AJ10"/>
    <mergeCell ref="AK10:AP10"/>
    <mergeCell ref="C11:H11"/>
    <mergeCell ref="I11:W11"/>
    <mergeCell ref="X11:AC11"/>
    <mergeCell ref="AD11:AP11"/>
    <mergeCell ref="C192:D192"/>
    <mergeCell ref="E192:V192"/>
    <mergeCell ref="W192:X192"/>
    <mergeCell ref="Y192:AP192"/>
    <mergeCell ref="C190:F190"/>
    <mergeCell ref="G190:V190"/>
    <mergeCell ref="W190:Z190"/>
    <mergeCell ref="AA190:AP190"/>
    <mergeCell ref="C191:V191"/>
    <mergeCell ref="W191:AP191"/>
    <mergeCell ref="AI181:AJ181"/>
    <mergeCell ref="AL181:AM181"/>
    <mergeCell ref="AN181:AO181"/>
    <mergeCell ref="C174:AP174"/>
    <mergeCell ref="C175:AP175"/>
    <mergeCell ref="C176:AP176"/>
    <mergeCell ref="C177:AP177"/>
    <mergeCell ref="D168:P168"/>
    <mergeCell ref="C198:E198"/>
    <mergeCell ref="F198:V198"/>
    <mergeCell ref="S89:V90"/>
    <mergeCell ref="AM89:AP89"/>
    <mergeCell ref="AM90:AP90"/>
    <mergeCell ref="C196:E196"/>
    <mergeCell ref="F196:V196"/>
    <mergeCell ref="C197:E197"/>
    <mergeCell ref="F197:V197"/>
    <mergeCell ref="C195:E195"/>
    <mergeCell ref="F195:V195"/>
    <mergeCell ref="C188:V188"/>
    <mergeCell ref="W188:AP188"/>
    <mergeCell ref="C189:D189"/>
    <mergeCell ref="E189:V189"/>
    <mergeCell ref="W189:X189"/>
    <mergeCell ref="Y189:AP189"/>
    <mergeCell ref="C184:F184"/>
    <mergeCell ref="G184:L184"/>
    <mergeCell ref="C187:F187"/>
    <mergeCell ref="G187:V187"/>
    <mergeCell ref="W187:Z187"/>
    <mergeCell ref="AA187:AP187"/>
    <mergeCell ref="C181:AG181"/>
    <mergeCell ref="Q168:S168"/>
    <mergeCell ref="T168:V168"/>
    <mergeCell ref="D169:P169"/>
    <mergeCell ref="Q169:S169"/>
    <mergeCell ref="T169:V169"/>
    <mergeCell ref="W168:AO168"/>
    <mergeCell ref="W169:AO169"/>
    <mergeCell ref="Q167:S167"/>
    <mergeCell ref="T167:V167"/>
    <mergeCell ref="C164:AP164"/>
    <mergeCell ref="Q166:S166"/>
    <mergeCell ref="T166:V166"/>
    <mergeCell ref="D150:M150"/>
    <mergeCell ref="N150:AA150"/>
    <mergeCell ref="AB150:AO150"/>
    <mergeCell ref="C153:AP153"/>
    <mergeCell ref="H143:Z143"/>
    <mergeCell ref="AA143:AJ143"/>
    <mergeCell ref="E154:AA154"/>
    <mergeCell ref="AB154:AC154"/>
    <mergeCell ref="C157:AP157"/>
    <mergeCell ref="F158:AC158"/>
    <mergeCell ref="F159:L159"/>
    <mergeCell ref="M159:X159"/>
    <mergeCell ref="Y159:AF159"/>
    <mergeCell ref="AG159:AM159"/>
    <mergeCell ref="F160:L161"/>
    <mergeCell ref="M160:R160"/>
    <mergeCell ref="S160:X160"/>
    <mergeCell ref="Y160:AF160"/>
    <mergeCell ref="M161:R161"/>
    <mergeCell ref="S161:X161"/>
    <mergeCell ref="C135:E135"/>
    <mergeCell ref="F135:H135"/>
    <mergeCell ref="I135:K135"/>
    <mergeCell ref="L135:O135"/>
    <mergeCell ref="Q135:S135"/>
    <mergeCell ref="AN136:AQ136"/>
    <mergeCell ref="T135:V135"/>
    <mergeCell ref="W135:Y135"/>
    <mergeCell ref="AN135:AQ135"/>
    <mergeCell ref="C136:E136"/>
    <mergeCell ref="F136:H136"/>
    <mergeCell ref="I136:K136"/>
    <mergeCell ref="L136:O136"/>
    <mergeCell ref="Q136:S136"/>
    <mergeCell ref="Z136:AC136"/>
    <mergeCell ref="AD136:AE136"/>
    <mergeCell ref="AK136:AM136"/>
    <mergeCell ref="Z135:AC135"/>
    <mergeCell ref="AE135:AG135"/>
    <mergeCell ref="AH135:AJ135"/>
    <mergeCell ref="AK135:AM135"/>
    <mergeCell ref="AH136:AJ136"/>
    <mergeCell ref="T136:V136"/>
    <mergeCell ref="W136:Y136"/>
    <mergeCell ref="AH133:AJ133"/>
    <mergeCell ref="AK133:AM133"/>
    <mergeCell ref="AN133:AQ133"/>
    <mergeCell ref="C134:E134"/>
    <mergeCell ref="F134:H134"/>
    <mergeCell ref="I134:K134"/>
    <mergeCell ref="L134:O134"/>
    <mergeCell ref="Q134:S134"/>
    <mergeCell ref="T134:V134"/>
    <mergeCell ref="W134:Y134"/>
    <mergeCell ref="Z134:AC134"/>
    <mergeCell ref="AE134:AG134"/>
    <mergeCell ref="AH134:AJ134"/>
    <mergeCell ref="AK134:AM134"/>
    <mergeCell ref="AN134:AQ134"/>
    <mergeCell ref="C133:E133"/>
    <mergeCell ref="F133:H133"/>
    <mergeCell ref="I133:K133"/>
    <mergeCell ref="L133:O133"/>
    <mergeCell ref="Q133:S133"/>
    <mergeCell ref="T133:V133"/>
    <mergeCell ref="W133:Y133"/>
    <mergeCell ref="Z133:AC133"/>
    <mergeCell ref="AE133:AG133"/>
    <mergeCell ref="AH131:AJ131"/>
    <mergeCell ref="AK131:AM131"/>
    <mergeCell ref="AN131:AQ131"/>
    <mergeCell ref="C132:E132"/>
    <mergeCell ref="F132:H132"/>
    <mergeCell ref="I132:K132"/>
    <mergeCell ref="L132:O132"/>
    <mergeCell ref="Q132:S132"/>
    <mergeCell ref="AN132:AQ132"/>
    <mergeCell ref="T132:V132"/>
    <mergeCell ref="W132:Y132"/>
    <mergeCell ref="Z132:AC132"/>
    <mergeCell ref="AE132:AG132"/>
    <mergeCell ref="AH132:AJ132"/>
    <mergeCell ref="AK132:AM132"/>
    <mergeCell ref="C131:E131"/>
    <mergeCell ref="F131:H131"/>
    <mergeCell ref="I131:K131"/>
    <mergeCell ref="L131:O131"/>
    <mergeCell ref="Q131:S131"/>
    <mergeCell ref="T131:V131"/>
    <mergeCell ref="W131:Y131"/>
    <mergeCell ref="Z131:AC131"/>
    <mergeCell ref="AE131:AG131"/>
    <mergeCell ref="C129:E129"/>
    <mergeCell ref="F129:H129"/>
    <mergeCell ref="I129:K129"/>
    <mergeCell ref="L129:O129"/>
    <mergeCell ref="Q129:S129"/>
    <mergeCell ref="AN129:AQ129"/>
    <mergeCell ref="C130:E130"/>
    <mergeCell ref="F130:H130"/>
    <mergeCell ref="I130:K130"/>
    <mergeCell ref="L130:O130"/>
    <mergeCell ref="Q130:S130"/>
    <mergeCell ref="T130:V130"/>
    <mergeCell ref="W130:Y130"/>
    <mergeCell ref="Z130:AC130"/>
    <mergeCell ref="AE130:AG130"/>
    <mergeCell ref="T129:V129"/>
    <mergeCell ref="W129:Y129"/>
    <mergeCell ref="Z129:AC129"/>
    <mergeCell ref="AE129:AG129"/>
    <mergeCell ref="AH129:AJ129"/>
    <mergeCell ref="AK129:AM129"/>
    <mergeCell ref="AH130:AJ130"/>
    <mergeCell ref="AK130:AM130"/>
    <mergeCell ref="AN130:AQ130"/>
    <mergeCell ref="AH127:AJ127"/>
    <mergeCell ref="AK127:AM127"/>
    <mergeCell ref="AN127:AQ127"/>
    <mergeCell ref="C128:E128"/>
    <mergeCell ref="F128:H128"/>
    <mergeCell ref="I128:K128"/>
    <mergeCell ref="L128:O128"/>
    <mergeCell ref="Q128:S128"/>
    <mergeCell ref="T128:V128"/>
    <mergeCell ref="W128:Y128"/>
    <mergeCell ref="Z128:AC128"/>
    <mergeCell ref="AE128:AG128"/>
    <mergeCell ref="AH128:AJ128"/>
    <mergeCell ref="AK128:AM128"/>
    <mergeCell ref="AN128:AQ128"/>
    <mergeCell ref="C127:E127"/>
    <mergeCell ref="F127:H127"/>
    <mergeCell ref="I127:K127"/>
    <mergeCell ref="L127:O127"/>
    <mergeCell ref="Q127:S127"/>
    <mergeCell ref="T127:V127"/>
    <mergeCell ref="W127:Y127"/>
    <mergeCell ref="Z127:AC127"/>
    <mergeCell ref="AE127:AG127"/>
    <mergeCell ref="AH125:AJ125"/>
    <mergeCell ref="AK125:AM125"/>
    <mergeCell ref="AN125:AQ125"/>
    <mergeCell ref="C126:E126"/>
    <mergeCell ref="F126:H126"/>
    <mergeCell ref="I126:K126"/>
    <mergeCell ref="L126:O126"/>
    <mergeCell ref="Q126:S126"/>
    <mergeCell ref="AN126:AQ126"/>
    <mergeCell ref="T126:V126"/>
    <mergeCell ref="W126:Y126"/>
    <mergeCell ref="Z126:AC126"/>
    <mergeCell ref="AE126:AG126"/>
    <mergeCell ref="AH126:AJ126"/>
    <mergeCell ref="AK126:AM126"/>
    <mergeCell ref="C125:E125"/>
    <mergeCell ref="F125:H125"/>
    <mergeCell ref="I125:K125"/>
    <mergeCell ref="L125:O125"/>
    <mergeCell ref="Q125:S125"/>
    <mergeCell ref="T125:V125"/>
    <mergeCell ref="W125:Y125"/>
    <mergeCell ref="Z125:AC125"/>
    <mergeCell ref="AE125:AG125"/>
    <mergeCell ref="C123:E123"/>
    <mergeCell ref="F123:H123"/>
    <mergeCell ref="I123:K123"/>
    <mergeCell ref="L123:O123"/>
    <mergeCell ref="Q123:S123"/>
    <mergeCell ref="AN123:AQ123"/>
    <mergeCell ref="C124:E124"/>
    <mergeCell ref="F124:H124"/>
    <mergeCell ref="I124:K124"/>
    <mergeCell ref="L124:O124"/>
    <mergeCell ref="Q124:S124"/>
    <mergeCell ref="T124:V124"/>
    <mergeCell ref="W124:Y124"/>
    <mergeCell ref="Z124:AC124"/>
    <mergeCell ref="AE124:AG124"/>
    <mergeCell ref="T123:V123"/>
    <mergeCell ref="W123:Y123"/>
    <mergeCell ref="Z123:AC123"/>
    <mergeCell ref="AE123:AG123"/>
    <mergeCell ref="AH123:AJ123"/>
    <mergeCell ref="AK123:AM123"/>
    <mergeCell ref="AH124:AJ124"/>
    <mergeCell ref="AK124:AM124"/>
    <mergeCell ref="AN124:AQ124"/>
    <mergeCell ref="AH121:AJ121"/>
    <mergeCell ref="AK121:AM121"/>
    <mergeCell ref="AN121:AQ121"/>
    <mergeCell ref="C122:E122"/>
    <mergeCell ref="F122:H122"/>
    <mergeCell ref="I122:K122"/>
    <mergeCell ref="L122:O122"/>
    <mergeCell ref="Q122:S122"/>
    <mergeCell ref="T122:V122"/>
    <mergeCell ref="W122:Y122"/>
    <mergeCell ref="Z122:AC122"/>
    <mergeCell ref="AE122:AG122"/>
    <mergeCell ref="AH122:AJ122"/>
    <mergeCell ref="AK122:AM122"/>
    <mergeCell ref="AN122:AQ122"/>
    <mergeCell ref="C121:E121"/>
    <mergeCell ref="F121:H121"/>
    <mergeCell ref="I121:K121"/>
    <mergeCell ref="L121:O121"/>
    <mergeCell ref="Q121:S121"/>
    <mergeCell ref="T121:V121"/>
    <mergeCell ref="W121:Y121"/>
    <mergeCell ref="Z121:AC121"/>
    <mergeCell ref="AE121:AG121"/>
    <mergeCell ref="AH119:AJ119"/>
    <mergeCell ref="AK119:AM119"/>
    <mergeCell ref="AN119:AQ119"/>
    <mergeCell ref="C120:E120"/>
    <mergeCell ref="F120:H120"/>
    <mergeCell ref="I120:K120"/>
    <mergeCell ref="L120:O120"/>
    <mergeCell ref="Q120:S120"/>
    <mergeCell ref="AN120:AQ120"/>
    <mergeCell ref="T120:V120"/>
    <mergeCell ref="W120:Y120"/>
    <mergeCell ref="Z120:AC120"/>
    <mergeCell ref="AE120:AG120"/>
    <mergeCell ref="AH120:AJ120"/>
    <mergeCell ref="AK120:AM120"/>
    <mergeCell ref="C119:E119"/>
    <mergeCell ref="F119:H119"/>
    <mergeCell ref="I119:K119"/>
    <mergeCell ref="L119:O119"/>
    <mergeCell ref="Q119:S119"/>
    <mergeCell ref="T119:V119"/>
    <mergeCell ref="W119:Y119"/>
    <mergeCell ref="Z119:AC119"/>
    <mergeCell ref="AE119:AG119"/>
    <mergeCell ref="C117:E117"/>
    <mergeCell ref="F117:H117"/>
    <mergeCell ref="I117:K117"/>
    <mergeCell ref="L117:O117"/>
    <mergeCell ref="Q117:S117"/>
    <mergeCell ref="AN117:AQ117"/>
    <mergeCell ref="C118:E118"/>
    <mergeCell ref="F118:H118"/>
    <mergeCell ref="I118:K118"/>
    <mergeCell ref="L118:O118"/>
    <mergeCell ref="Q118:S118"/>
    <mergeCell ref="T118:V118"/>
    <mergeCell ref="W118:Y118"/>
    <mergeCell ref="Z118:AC118"/>
    <mergeCell ref="AE118:AG118"/>
    <mergeCell ref="T117:V117"/>
    <mergeCell ref="W117:Y117"/>
    <mergeCell ref="Z117:AC117"/>
    <mergeCell ref="AE117:AG117"/>
    <mergeCell ref="AH117:AJ117"/>
    <mergeCell ref="AK117:AM117"/>
    <mergeCell ref="AH118:AJ118"/>
    <mergeCell ref="AK118:AM118"/>
    <mergeCell ref="AN118:AQ118"/>
    <mergeCell ref="AH115:AJ115"/>
    <mergeCell ref="AK115:AM115"/>
    <mergeCell ref="AN115:AQ115"/>
    <mergeCell ref="C116:E116"/>
    <mergeCell ref="F116:H116"/>
    <mergeCell ref="I116:K116"/>
    <mergeCell ref="L116:O116"/>
    <mergeCell ref="Q116:S116"/>
    <mergeCell ref="T116:V116"/>
    <mergeCell ref="W116:Y116"/>
    <mergeCell ref="Z116:AC116"/>
    <mergeCell ref="AE116:AG116"/>
    <mergeCell ref="AH116:AJ116"/>
    <mergeCell ref="AK116:AM116"/>
    <mergeCell ref="AN116:AQ116"/>
    <mergeCell ref="C115:E115"/>
    <mergeCell ref="F115:H115"/>
    <mergeCell ref="I115:K115"/>
    <mergeCell ref="L115:O115"/>
    <mergeCell ref="Q115:S115"/>
    <mergeCell ref="T115:V115"/>
    <mergeCell ref="W115:Y115"/>
    <mergeCell ref="Z115:AC115"/>
    <mergeCell ref="AE115:AG115"/>
    <mergeCell ref="AH113:AJ113"/>
    <mergeCell ref="AK113:AM113"/>
    <mergeCell ref="AN113:AQ113"/>
    <mergeCell ref="C114:E114"/>
    <mergeCell ref="F114:H114"/>
    <mergeCell ref="I114:K114"/>
    <mergeCell ref="L114:O114"/>
    <mergeCell ref="Q114:S114"/>
    <mergeCell ref="AN114:AQ114"/>
    <mergeCell ref="T114:V114"/>
    <mergeCell ref="W114:Y114"/>
    <mergeCell ref="Z114:AC114"/>
    <mergeCell ref="AE114:AG114"/>
    <mergeCell ref="AH114:AJ114"/>
    <mergeCell ref="AK114:AM114"/>
    <mergeCell ref="C113:E113"/>
    <mergeCell ref="F113:H113"/>
    <mergeCell ref="I113:K113"/>
    <mergeCell ref="L113:O113"/>
    <mergeCell ref="Q113:S113"/>
    <mergeCell ref="T113:V113"/>
    <mergeCell ref="W113:Y113"/>
    <mergeCell ref="Z113:AC113"/>
    <mergeCell ref="AE113:AG113"/>
    <mergeCell ref="C111:E111"/>
    <mergeCell ref="F111:H111"/>
    <mergeCell ref="I111:K111"/>
    <mergeCell ref="L111:O111"/>
    <mergeCell ref="Q111:S111"/>
    <mergeCell ref="AN111:AQ111"/>
    <mergeCell ref="C112:E112"/>
    <mergeCell ref="F112:H112"/>
    <mergeCell ref="I112:K112"/>
    <mergeCell ref="L112:O112"/>
    <mergeCell ref="Q112:S112"/>
    <mergeCell ref="T112:V112"/>
    <mergeCell ref="W112:Y112"/>
    <mergeCell ref="Z112:AC112"/>
    <mergeCell ref="AE112:AG112"/>
    <mergeCell ref="T111:V111"/>
    <mergeCell ref="W111:Y111"/>
    <mergeCell ref="Z111:AC111"/>
    <mergeCell ref="AE111:AG111"/>
    <mergeCell ref="AH111:AJ111"/>
    <mergeCell ref="AK111:AM111"/>
    <mergeCell ref="AH112:AJ112"/>
    <mergeCell ref="AK112:AM112"/>
    <mergeCell ref="AN112:AQ112"/>
    <mergeCell ref="AH109:AJ109"/>
    <mergeCell ref="AK109:AM109"/>
    <mergeCell ref="AN109:AQ109"/>
    <mergeCell ref="C110:E110"/>
    <mergeCell ref="F110:H110"/>
    <mergeCell ref="I110:K110"/>
    <mergeCell ref="L110:O110"/>
    <mergeCell ref="Q110:S110"/>
    <mergeCell ref="T110:V110"/>
    <mergeCell ref="W110:Y110"/>
    <mergeCell ref="Z110:AC110"/>
    <mergeCell ref="AE110:AG110"/>
    <mergeCell ref="AH110:AJ110"/>
    <mergeCell ref="AK110:AM110"/>
    <mergeCell ref="AN110:AQ110"/>
    <mergeCell ref="C109:E109"/>
    <mergeCell ref="F109:H109"/>
    <mergeCell ref="I109:K109"/>
    <mergeCell ref="L109:O109"/>
    <mergeCell ref="Q109:S109"/>
    <mergeCell ref="T109:V109"/>
    <mergeCell ref="W109:Y109"/>
    <mergeCell ref="Z109:AC109"/>
    <mergeCell ref="AE109:AG109"/>
    <mergeCell ref="AH107:AJ107"/>
    <mergeCell ref="AK107:AM107"/>
    <mergeCell ref="AN107:AQ107"/>
    <mergeCell ref="C108:E108"/>
    <mergeCell ref="F108:H108"/>
    <mergeCell ref="I108:K108"/>
    <mergeCell ref="L108:O108"/>
    <mergeCell ref="Q108:S108"/>
    <mergeCell ref="AN108:AQ108"/>
    <mergeCell ref="T108:V108"/>
    <mergeCell ref="W108:Y108"/>
    <mergeCell ref="Z108:AC108"/>
    <mergeCell ref="AE108:AG108"/>
    <mergeCell ref="AH108:AJ108"/>
    <mergeCell ref="AK108:AM108"/>
    <mergeCell ref="C107:E107"/>
    <mergeCell ref="F107:H107"/>
    <mergeCell ref="I107:K107"/>
    <mergeCell ref="L107:O107"/>
    <mergeCell ref="Q107:S107"/>
    <mergeCell ref="T107:V107"/>
    <mergeCell ref="W107:Y107"/>
    <mergeCell ref="Z107:AC107"/>
    <mergeCell ref="AE107:AG107"/>
    <mergeCell ref="C105:E105"/>
    <mergeCell ref="F105:H105"/>
    <mergeCell ref="I105:K105"/>
    <mergeCell ref="L105:O105"/>
    <mergeCell ref="Q105:S105"/>
    <mergeCell ref="AN105:AQ105"/>
    <mergeCell ref="C106:E106"/>
    <mergeCell ref="F106:H106"/>
    <mergeCell ref="I106:K106"/>
    <mergeCell ref="L106:O106"/>
    <mergeCell ref="Q106:S106"/>
    <mergeCell ref="T106:V106"/>
    <mergeCell ref="W106:Y106"/>
    <mergeCell ref="Z106:AC106"/>
    <mergeCell ref="AE106:AG106"/>
    <mergeCell ref="T105:V105"/>
    <mergeCell ref="W105:Y105"/>
    <mergeCell ref="Z105:AC105"/>
    <mergeCell ref="AE105:AG105"/>
    <mergeCell ref="AH105:AJ105"/>
    <mergeCell ref="AK105:AM105"/>
    <mergeCell ref="AH106:AJ106"/>
    <mergeCell ref="AK106:AM106"/>
    <mergeCell ref="AN106:AQ106"/>
    <mergeCell ref="AH103:AJ103"/>
    <mergeCell ref="AK103:AM103"/>
    <mergeCell ref="AN103:AQ103"/>
    <mergeCell ref="C104:E104"/>
    <mergeCell ref="F104:H104"/>
    <mergeCell ref="I104:K104"/>
    <mergeCell ref="L104:O104"/>
    <mergeCell ref="Q104:S104"/>
    <mergeCell ref="T104:V104"/>
    <mergeCell ref="W104:Y104"/>
    <mergeCell ref="Z104:AC104"/>
    <mergeCell ref="AE104:AG104"/>
    <mergeCell ref="AH104:AJ104"/>
    <mergeCell ref="AK104:AM104"/>
    <mergeCell ref="AN104:AQ104"/>
    <mergeCell ref="C103:E103"/>
    <mergeCell ref="F103:H103"/>
    <mergeCell ref="I103:K103"/>
    <mergeCell ref="L103:O103"/>
    <mergeCell ref="Q103:S103"/>
    <mergeCell ref="T103:V103"/>
    <mergeCell ref="W103:Y103"/>
    <mergeCell ref="Z103:AC103"/>
    <mergeCell ref="AE103:AG103"/>
    <mergeCell ref="AH101:AJ101"/>
    <mergeCell ref="AK101:AM101"/>
    <mergeCell ref="AN101:AQ101"/>
    <mergeCell ref="C102:E102"/>
    <mergeCell ref="F102:H102"/>
    <mergeCell ref="I102:K102"/>
    <mergeCell ref="L102:O102"/>
    <mergeCell ref="Q102:S102"/>
    <mergeCell ref="AN102:AQ102"/>
    <mergeCell ref="T102:V102"/>
    <mergeCell ref="W102:Y102"/>
    <mergeCell ref="Z102:AC102"/>
    <mergeCell ref="AE102:AG102"/>
    <mergeCell ref="AH102:AJ102"/>
    <mergeCell ref="AK102:AM102"/>
    <mergeCell ref="C101:E101"/>
    <mergeCell ref="F101:H101"/>
    <mergeCell ref="I101:K101"/>
    <mergeCell ref="L101:O101"/>
    <mergeCell ref="Q101:S101"/>
    <mergeCell ref="T101:V101"/>
    <mergeCell ref="W101:Y101"/>
    <mergeCell ref="Z101:AC101"/>
    <mergeCell ref="AE101:AG101"/>
    <mergeCell ref="C99:E99"/>
    <mergeCell ref="F99:H99"/>
    <mergeCell ref="I99:K99"/>
    <mergeCell ref="L99:O99"/>
    <mergeCell ref="Q99:S99"/>
    <mergeCell ref="AN99:AQ99"/>
    <mergeCell ref="C100:E100"/>
    <mergeCell ref="F100:H100"/>
    <mergeCell ref="I100:K100"/>
    <mergeCell ref="L100:O100"/>
    <mergeCell ref="Q100:S100"/>
    <mergeCell ref="T100:V100"/>
    <mergeCell ref="W100:Y100"/>
    <mergeCell ref="Z100:AC100"/>
    <mergeCell ref="AE100:AG100"/>
    <mergeCell ref="T99:V99"/>
    <mergeCell ref="W99:Y99"/>
    <mergeCell ref="Z99:AC99"/>
    <mergeCell ref="AE99:AG99"/>
    <mergeCell ref="AH99:AJ99"/>
    <mergeCell ref="AK99:AM99"/>
    <mergeCell ref="AH100:AJ100"/>
    <mergeCell ref="AK100:AM100"/>
    <mergeCell ref="AN100:AQ100"/>
    <mergeCell ref="AH97:AJ97"/>
    <mergeCell ref="AK97:AM97"/>
    <mergeCell ref="AN97:AQ97"/>
    <mergeCell ref="C98:E98"/>
    <mergeCell ref="F98:H98"/>
    <mergeCell ref="I98:K98"/>
    <mergeCell ref="L98:O98"/>
    <mergeCell ref="Q98:S98"/>
    <mergeCell ref="T98:V98"/>
    <mergeCell ref="W98:Y98"/>
    <mergeCell ref="Z98:AC98"/>
    <mergeCell ref="AE98:AG98"/>
    <mergeCell ref="AH98:AJ98"/>
    <mergeCell ref="AK98:AM98"/>
    <mergeCell ref="AN98:AQ98"/>
    <mergeCell ref="C97:E97"/>
    <mergeCell ref="F97:H97"/>
    <mergeCell ref="I97:K97"/>
    <mergeCell ref="L97:O97"/>
    <mergeCell ref="Q97:S97"/>
    <mergeCell ref="T97:V97"/>
    <mergeCell ref="W97:Y97"/>
    <mergeCell ref="Z97:AC97"/>
    <mergeCell ref="AE97:AG97"/>
    <mergeCell ref="AH95:AJ95"/>
    <mergeCell ref="AK95:AM95"/>
    <mergeCell ref="AN95:AQ95"/>
    <mergeCell ref="C96:E96"/>
    <mergeCell ref="F96:H96"/>
    <mergeCell ref="I96:K96"/>
    <mergeCell ref="L96:O96"/>
    <mergeCell ref="Q96:S96"/>
    <mergeCell ref="AN96:AQ96"/>
    <mergeCell ref="T96:V96"/>
    <mergeCell ref="W96:Y96"/>
    <mergeCell ref="Z96:AC96"/>
    <mergeCell ref="AE96:AG96"/>
    <mergeCell ref="AH96:AJ96"/>
    <mergeCell ref="AK96:AM96"/>
    <mergeCell ref="C95:E95"/>
    <mergeCell ref="F95:H95"/>
    <mergeCell ref="I95:K95"/>
    <mergeCell ref="L95:O95"/>
    <mergeCell ref="Q95:S95"/>
    <mergeCell ref="T95:V95"/>
    <mergeCell ref="W95:Y95"/>
    <mergeCell ref="Z95:AC95"/>
    <mergeCell ref="AE95:AG95"/>
    <mergeCell ref="B93:AQ93"/>
    <mergeCell ref="C94:E94"/>
    <mergeCell ref="F94:H94"/>
    <mergeCell ref="I94:K94"/>
    <mergeCell ref="L94:O94"/>
    <mergeCell ref="Q94:S94"/>
    <mergeCell ref="T94:V94"/>
    <mergeCell ref="W94:Y94"/>
    <mergeCell ref="Z94:AC94"/>
    <mergeCell ref="AE94:AG94"/>
    <mergeCell ref="AH94:AJ94"/>
    <mergeCell ref="AK94:AM94"/>
    <mergeCell ref="AN94:AQ94"/>
    <mergeCell ref="C88:AP88"/>
    <mergeCell ref="C89:H90"/>
    <mergeCell ref="I89:K90"/>
    <mergeCell ref="L89:L90"/>
    <mergeCell ref="M89:R90"/>
    <mergeCell ref="W89:AB90"/>
    <mergeCell ref="AC89:AE90"/>
    <mergeCell ref="AF89:AF90"/>
    <mergeCell ref="AG89:AL89"/>
    <mergeCell ref="AG90:AL90"/>
    <mergeCell ref="C84:V84"/>
    <mergeCell ref="W84:X84"/>
    <mergeCell ref="Y84:Z84"/>
    <mergeCell ref="AA84:AP84"/>
    <mergeCell ref="C82:V82"/>
    <mergeCell ref="W82:X82"/>
    <mergeCell ref="Y82:Z82"/>
    <mergeCell ref="AA82:AP82"/>
    <mergeCell ref="C83:V83"/>
    <mergeCell ref="W83:X83"/>
    <mergeCell ref="Y83:Z83"/>
    <mergeCell ref="AA83:AP83"/>
    <mergeCell ref="D58:AP58"/>
    <mergeCell ref="D59:AP59"/>
    <mergeCell ref="D60:AP60"/>
    <mergeCell ref="C61:AP61"/>
    <mergeCell ref="C62:AP62"/>
    <mergeCell ref="X76:AG76"/>
    <mergeCell ref="AH76:AP76"/>
    <mergeCell ref="W81:X81"/>
    <mergeCell ref="Y81:Z81"/>
    <mergeCell ref="AA81:AP81"/>
    <mergeCell ref="C72:AP72"/>
    <mergeCell ref="C73:AP73"/>
    <mergeCell ref="C74:AP74"/>
    <mergeCell ref="X75:AG75"/>
    <mergeCell ref="AH75:AP75"/>
    <mergeCell ref="D75:M75"/>
    <mergeCell ref="N75:W75"/>
    <mergeCell ref="AL183:AP183"/>
    <mergeCell ref="C183:AK183"/>
    <mergeCell ref="C48:AP48"/>
    <mergeCell ref="C45:G45"/>
    <mergeCell ref="H45:AP45"/>
    <mergeCell ref="C46:AP46"/>
    <mergeCell ref="AG160:AM161"/>
    <mergeCell ref="Y161:AF161"/>
    <mergeCell ref="C41:R41"/>
    <mergeCell ref="W166:AO166"/>
    <mergeCell ref="D167:P167"/>
    <mergeCell ref="W167:AO167"/>
    <mergeCell ref="H141:Z141"/>
    <mergeCell ref="AA141:AJ141"/>
    <mergeCell ref="H142:Z142"/>
    <mergeCell ref="AA142:AJ142"/>
    <mergeCell ref="H144:Z144"/>
    <mergeCell ref="AA144:AJ144"/>
    <mergeCell ref="C147:AP147"/>
    <mergeCell ref="D149:M149"/>
    <mergeCell ref="N149:AA149"/>
    <mergeCell ref="AB149:AO149"/>
    <mergeCell ref="C55:AP55"/>
    <mergeCell ref="C56:AP56"/>
    <mergeCell ref="AN33:AO33"/>
    <mergeCell ref="C171:AP171"/>
    <mergeCell ref="C172:AO172"/>
    <mergeCell ref="C39:K39"/>
    <mergeCell ref="L39:AF39"/>
    <mergeCell ref="AG39:AH39"/>
    <mergeCell ref="C173:AP173"/>
    <mergeCell ref="C180:AP180"/>
    <mergeCell ref="C57:AP57"/>
    <mergeCell ref="C78:AP78"/>
    <mergeCell ref="H138:Z138"/>
    <mergeCell ref="AA138:AJ138"/>
    <mergeCell ref="H139:Z139"/>
    <mergeCell ref="AA139:AJ139"/>
    <mergeCell ref="H140:Z140"/>
    <mergeCell ref="AA140:AJ140"/>
    <mergeCell ref="AL140:AP140"/>
    <mergeCell ref="C63:AP63"/>
    <mergeCell ref="C64:AP64"/>
    <mergeCell ref="C65:AP65"/>
    <mergeCell ref="C68:AP68"/>
    <mergeCell ref="C69:AP71"/>
    <mergeCell ref="D76:M76"/>
    <mergeCell ref="N76:W76"/>
    <mergeCell ref="Z196:AP196"/>
    <mergeCell ref="C31:N31"/>
    <mergeCell ref="O31:Y31"/>
    <mergeCell ref="Z31:AG31"/>
    <mergeCell ref="C30:P30"/>
    <mergeCell ref="W197:Y197"/>
    <mergeCell ref="Z197:AP197"/>
    <mergeCell ref="D24:AB24"/>
    <mergeCell ref="AC24:AD24"/>
    <mergeCell ref="AE24:AP24"/>
    <mergeCell ref="C26:AP26"/>
    <mergeCell ref="C29:F29"/>
    <mergeCell ref="G29:Y29"/>
    <mergeCell ref="Z29:AG29"/>
    <mergeCell ref="C36:AQ36"/>
    <mergeCell ref="C34:AG34"/>
    <mergeCell ref="AI34:AJ34"/>
    <mergeCell ref="AL34:AM34"/>
    <mergeCell ref="AN34:AO34"/>
    <mergeCell ref="W195:Y195"/>
    <mergeCell ref="Z195:AP195"/>
    <mergeCell ref="C33:AG33"/>
    <mergeCell ref="AI33:AJ33"/>
    <mergeCell ref="AL33:AM33"/>
    <mergeCell ref="C204:AK204"/>
    <mergeCell ref="C12:I12"/>
    <mergeCell ref="J12:AE12"/>
    <mergeCell ref="AF12:AI12"/>
    <mergeCell ref="AJ12:AP12"/>
    <mergeCell ref="C1:M7"/>
    <mergeCell ref="N1:AH4"/>
    <mergeCell ref="AI1:AP7"/>
    <mergeCell ref="N5:AH7"/>
    <mergeCell ref="C10:K10"/>
    <mergeCell ref="C9:AP9"/>
    <mergeCell ref="L10:T10"/>
    <mergeCell ref="U10:W10"/>
    <mergeCell ref="X10:AE10"/>
    <mergeCell ref="W198:Y198"/>
    <mergeCell ref="Z198:AP198"/>
    <mergeCell ref="C18:O18"/>
    <mergeCell ref="P18:AP18"/>
    <mergeCell ref="C200:AP200"/>
    <mergeCell ref="B202:AK202"/>
    <mergeCell ref="B203:AK203"/>
    <mergeCell ref="R14:AP14"/>
    <mergeCell ref="C16:I16"/>
    <mergeCell ref="W196:Y196"/>
  </mergeCells>
  <conditionalFormatting sqref="W30:X30 R30:S30">
    <cfRule type="expression" dxfId="7" priority="8">
      <formula>$R$30=$W$30</formula>
    </cfRule>
  </conditionalFormatting>
  <conditionalFormatting sqref="X32:Y32 AN32:AO32">
    <cfRule type="expression" dxfId="6" priority="7">
      <formula>$X$32=$AN$32</formula>
    </cfRule>
  </conditionalFormatting>
  <conditionalFormatting sqref="AI33:AJ33 AN33:AO33">
    <cfRule type="expression" dxfId="5" priority="6">
      <formula>$AI$33=$AN$33</formula>
    </cfRule>
  </conditionalFormatting>
  <conditionalFormatting sqref="AI34:AJ34 AN34:AO34">
    <cfRule type="expression" dxfId="4" priority="5">
      <formula>$AI$34=$AN$34</formula>
    </cfRule>
  </conditionalFormatting>
  <conditionalFormatting sqref="L95:O136 Z95:AC136 AN95:AQ135">
    <cfRule type="expression" dxfId="3" priority="2" stopIfTrue="1">
      <formula>C95=0</formula>
    </cfRule>
    <cfRule type="cellIs" dxfId="2" priority="3" stopIfTrue="1" operator="lessThan">
      <formula>$AM$90</formula>
    </cfRule>
    <cfRule type="cellIs" dxfId="1" priority="4" stopIfTrue="1" operator="lessThan">
      <formula>$AM$89</formula>
    </cfRule>
  </conditionalFormatting>
  <conditionalFormatting sqref="AH162:AN162 AG160:AM161">
    <cfRule type="cellIs" dxfId="0" priority="1" operator="equal">
      <formula>"NO CONFORME"</formula>
    </cfRule>
  </conditionalFormatting>
  <dataValidations count="2">
    <dataValidation errorStyle="information" allowBlank="1" showInputMessage="1" showErrorMessage="1" sqref="AF30:AG30 AG160:AM161 AH162:AN162" xr:uid="{00000000-0002-0000-0000-000000000000}"/>
    <dataValidation type="list" allowBlank="1" showInputMessage="1" showErrorMessage="1" sqref="AN51:AP51" xr:uid="{00000000-0002-0000-0000-000001000000}">
      <formula1>"I,II,III,IIII"</formula1>
    </dataValidation>
  </dataValidations>
  <hyperlinks>
    <hyperlink ref="B203" r:id="rId1" xr:uid="{00000000-0004-0000-0000-000000000000}"/>
  </hyperlinks>
  <printOptions horizontalCentered="1"/>
  <pageMargins left="0.31496062992125984" right="0.31496062992125984" top="0.55118110236220474" bottom="0.47244094488188981" header="0" footer="0.23622047244094491"/>
  <pageSetup scale="81" fitToHeight="6" orientation="portrait" r:id="rId2"/>
  <headerFooter alignWithMargins="0">
    <oddHeader>&amp;R
Radicado: &amp;"Arial,Negrita"&amp;U&amp;A</oddHeader>
    <oddFooter xml:space="preserve">&amp;RRT02-F70 (2020-10-30) </oddFooter>
  </headerFooter>
  <rowBreaks count="4" manualBreakCount="4">
    <brk id="60" max="43" man="1"/>
    <brk id="91" max="43" man="1"/>
    <brk id="136" max="43" man="1"/>
    <brk id="192" max="43" man="1"/>
  </rowBreaks>
  <colBreaks count="1" manualBreakCount="1">
    <brk id="44" max="1048575" man="1"/>
  </colBreaks>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5B7428B1CD16784BA37851573A0136ED" ma:contentTypeVersion="9" ma:contentTypeDescription="Crear nuevo documento." ma:contentTypeScope="" ma:versionID="ec7dc8054ffe2d0f0c310e6e7e24c9c1">
  <xsd:schema xmlns:xsd="http://www.w3.org/2001/XMLSchema" xmlns:xs="http://www.w3.org/2001/XMLSchema" xmlns:p="http://schemas.microsoft.com/office/2006/metadata/properties" xmlns:ns3="21de2e3c-d6a8-49e7-a9fe-363d137ec243" targetNamespace="http://schemas.microsoft.com/office/2006/metadata/properties" ma:root="true" ma:fieldsID="45d38a79f15be2e8b78cc361865bef0f" ns3:_="">
    <xsd:import namespace="21de2e3c-d6a8-49e7-a9fe-363d137ec24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de2e3c-d6a8-49e7-a9fe-363d137ec2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63D7832-4775-4F1C-A530-4B8801B295CD}">
  <ds:schemaRefs>
    <ds:schemaRef ds:uri="http://purl.org/dc/terms/"/>
    <ds:schemaRef ds:uri="http://schemas.openxmlformats.org/package/2006/metadata/core-properties"/>
    <ds:schemaRef ds:uri="http://schemas.microsoft.com/office/2006/documentManagement/types"/>
    <ds:schemaRef ds:uri="21de2e3c-d6a8-49e7-a9fe-363d137ec243"/>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5E9159D2-FA50-4330-9EFF-84F55B16B9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de2e3c-d6a8-49e7-a9fe-363d137ec2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DDDC842-34C4-4030-8DA9-ECBD655C97F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DIGITE EL RADICADO</vt:lpstr>
      <vt:lpstr>'DIGITE EL RADICADO'!Área_de_impresión</vt:lpstr>
      <vt:lpstr>'DIGITE EL RADICADO'!Print_Area</vt:lpstr>
    </vt:vector>
  </TitlesOfParts>
  <Company>Sic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ControlNormas</dc:creator>
  <cp:lastModifiedBy>Carmen Lucia Caicedo Caicedo</cp:lastModifiedBy>
  <cp:lastPrinted>2020-10-14T03:28:51Z</cp:lastPrinted>
  <dcterms:created xsi:type="dcterms:W3CDTF">2005-11-02T16:20:18Z</dcterms:created>
  <dcterms:modified xsi:type="dcterms:W3CDTF">2020-10-30T23:45:18Z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0x0101005B7428B1CD16784BA37851573A0136ED</vt:lpwstr>
  </property>
  <property fmtid="{D5CDD505-2E9C-101B-9397-08002B2CF9AE}" pid="3" name="EDOID">
    <vt:i4>1771814</vt:i4>
  </property>
</Properties>
</file>